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0.117.3.40\dicet\5. CCCON\Transparência Ativa\2023\Instrumentos com transferência de recurso 2023\Entrada\"/>
    </mc:Choice>
  </mc:AlternateContent>
  <xr:revisionPtr revIDLastSave="0" documentId="13_ncr:1_{D26A508A-423B-4804-B715-F24B0DE3051E}" xr6:coauthVersionLast="47" xr6:coauthVersionMax="47" xr10:uidLastSave="{00000000-0000-0000-0000-000000000000}"/>
  <bookViews>
    <workbookView xWindow="-120" yWindow="-120" windowWidth="29040" windowHeight="15720" tabRatio="656" xr2:uid="{9D7BBE2E-428F-4A3B-91F9-943489145BBE}"/>
  </bookViews>
  <sheets>
    <sheet name="2023"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6" l="1"/>
  <c r="T9" i="6" s="1"/>
  <c r="R8" i="6"/>
  <c r="P8" i="6"/>
  <c r="P9" i="6" s="1"/>
  <c r="T7" i="6"/>
  <c r="R9" i="6"/>
  <c r="T6" i="6"/>
  <c r="T5" i="6"/>
  <c r="P4" i="6"/>
  <c r="T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tc={22F851B3-B787-41F2-824D-C4454D1763E9}</author>
  </authors>
  <commentList>
    <comment ref="L3" authorId="0" shapeId="0" xr:uid="{22F851B3-B787-41F2-824D-C4454D1763E9}">
      <text>
        <t>[Comentário encadeado]
Sua versão do Excel permite que você leia este comentário encadeado, no entanto, as edições serão removidas se o arquivo for aberto em uma versão mais recente do Excel. Saiba mais: https://go.microsoft.com/fwlink/?linkid=870924
Comentário:
    Para Eventos neste caso utilizamos a data de realização do evento, que é utilizada para contabilizar a vigência do TO.</t>
      </text>
    </comment>
  </commentList>
</comments>
</file>

<file path=xl/sharedStrings.xml><?xml version="1.0" encoding="utf-8"?>
<sst xmlns="http://schemas.openxmlformats.org/spreadsheetml/2006/main" count="80" uniqueCount="67">
  <si>
    <t>Origem</t>
  </si>
  <si>
    <t>Programa</t>
  </si>
  <si>
    <t>Tipo de Projeto</t>
  </si>
  <si>
    <t>Pesquisa</t>
  </si>
  <si>
    <t>PAE</t>
  </si>
  <si>
    <t>N.º da Chamada</t>
  </si>
  <si>
    <t>Tipo de Instrum.</t>
  </si>
  <si>
    <t>N.º Instrum.</t>
  </si>
  <si>
    <t>Título do Projeto</t>
  </si>
  <si>
    <t>Data de Celebração</t>
  </si>
  <si>
    <t>Duração em meses</t>
  </si>
  <si>
    <t>Previsão de Encerramento</t>
  </si>
  <si>
    <t>INSTRUMENTOS COM TRANSFERÊNCIA DE RECURSO 2023</t>
  </si>
  <si>
    <t>Data da Publicação no DOE-PA</t>
  </si>
  <si>
    <t>Objeto</t>
  </si>
  <si>
    <t>Partícipe</t>
  </si>
  <si>
    <t>Objetivos</t>
  </si>
  <si>
    <t>Recurso Fapespa</t>
  </si>
  <si>
    <t>Contrapartida Financeira</t>
  </si>
  <si>
    <t>TOTAL DE RECURSOS FINANCEIROS</t>
  </si>
  <si>
    <t>-</t>
  </si>
  <si>
    <t>Proposta Voluntária</t>
  </si>
  <si>
    <t>Programa Jovem Cientista da Pesca Artesana</t>
  </si>
  <si>
    <t>Convênio</t>
  </si>
  <si>
    <t xml:space="preserve"> 949226/2023</t>
  </si>
  <si>
    <t xml:space="preserve"> Implementação do Programa Jovem Cientista da Pesca Artesanal no estado do Pará</t>
  </si>
  <si>
    <t>Incentivo à pesquisa por intermédio de programa denominado “Jovem Cientista da Pesca Artesanal”, visando desenvolver projetos de pesquisa relacionados a temas voltados para a realidade das comunidades pesqueiras artesanais, sob a supervisão de professores do Ensino Médio da rede pública, das universidades e ou escolas do Estado do Pará.</t>
  </si>
  <si>
    <t>Desenvolver projetos de pesquisa relacionados a temas voltados para a realidade das comunidades pesqueiras artesanais, sob a supervisão de professores do Ensino Médio da rede pública, das universidades e ou escolas do Estado do Pará</t>
  </si>
  <si>
    <t>MPA</t>
  </si>
  <si>
    <t>E-2023/2314665</t>
  </si>
  <si>
    <t>Carta Convite</t>
  </si>
  <si>
    <t>01/2022</t>
  </si>
  <si>
    <t>PROGRAMA NACIONAL DE APOIO À INOVAÇÃO TECNOLÓGICA - TECNOVA III</t>
  </si>
  <si>
    <t>Contrato</t>
  </si>
  <si>
    <t>01.23.0599.00</t>
  </si>
  <si>
    <t>INOVAÇÃO</t>
  </si>
  <si>
    <t>Programa Tecnova III - Pará: Inovação Tecnológica em Empresas Paraenses</t>
  </si>
  <si>
    <t>Transferir à CONTRATADA o montante de
até R$ 10.176.000,00 (dez milhões, cento e setenta e seis mil reais), habilitando-a operar recursos, sob a forma de subvenção econômica, destinados a empresas nacionais criadas e formalizadas a partir do programa, para o apoio a projetos inovadores em empresas com faturamento bruto anual de até R$ 16.000.000,00 (dezesseis milhões de reais).</t>
  </si>
  <si>
    <t>Selecionar parceiros regionais, estaduais ou locais habilitados a receber e operar recursos, sob a forma de subvenção econômica</t>
  </si>
  <si>
    <t>FINEP</t>
  </si>
  <si>
    <t>E-2023/2313818</t>
  </si>
  <si>
    <t>01.23.0598.00</t>
  </si>
  <si>
    <t>A transferência de recursos financeiros para a execução do Projeto intitulado "Programa Tecnova III - Pará: Inovação Tecnológica em Empresas Paraenses"</t>
  </si>
  <si>
    <t>Execução de ação transversal do Programa Tecnova III - Pará</t>
  </si>
  <si>
    <t>Datas dos Repasses</t>
  </si>
  <si>
    <t>TOTAL</t>
  </si>
  <si>
    <t>N/E</t>
  </si>
  <si>
    <t>E-2023/2177519</t>
  </si>
  <si>
    <t>02/04/2024
09/10/2025</t>
  </si>
  <si>
    <t>Programa Inova Amazônia</t>
  </si>
  <si>
    <t>Acordo de Parceria</t>
  </si>
  <si>
    <t xml:space="preserve">61/2023 </t>
  </si>
  <si>
    <t>SEBRAE</t>
  </si>
  <si>
    <t>Acordo de Aliança Operacional</t>
  </si>
  <si>
    <t>British Council</t>
  </si>
  <si>
    <t>E-2023/2215473</t>
  </si>
  <si>
    <t>Edital SEBRAE</t>
  </si>
  <si>
    <t>01/2023</t>
  </si>
  <si>
    <t>Programa Inova Amazônia – Módulo Tração</t>
  </si>
  <si>
    <t>A cooperação técnica e científica entre os PARTÍCIPES para executar o módulo “Tração” do Projeto Inova
Amazônia, que tem como alavancar negócios inovadores de base tecnológica no Estado do Pará, por meio da concessão de bolsas de capacitação ao empreendedorismo inovador, contemplando as suas necessidades, prioridades e estratégias, visando à transferência de recursos financeiros e à gestão administrativa e financeira do projeto.</t>
  </si>
  <si>
    <t>• Estimular modelos de negócio que tenham como premissa a preservação, conservação ou utilização sustentável de recursos naturais do estado do Pará.
• Agregar valor às empresas do estado do Pará e fortalecer o seu ecossistema de
bioeconomia, por meio da conexão entre empreendedores da região e de todo o Brasil.
• Contribuir para o surgimento de startups baseadas na bioeconomia que possam se estabelecer no estado do Pará.
• Promover atividades econômicas de maior valor agregado e de maior intensidade tecnológica no estado do Pará.
• Atrair capital humano especializado, que contribua para a transferência tecnológica e de conhecimento em bioeconomia, para o estado do Pará.</t>
  </si>
  <si>
    <t>E-2023/2343298</t>
  </si>
  <si>
    <t>Programa Habilidades Climáticas</t>
  </si>
  <si>
    <t>8E683448-6E10-47D4-B507-6987568BDF54</t>
  </si>
  <si>
    <t>Chamada de Habilidades Climáticas</t>
  </si>
  <si>
    <t>Implementação do Projeto intitulado "Chamada de Habilidades Climáticas"</t>
  </si>
  <si>
    <t>A proposta visa estabelecer uma colaboração entre o British Council e a FAPESPA, resultando em editais para financiamento de projetos que abordem o
protagonismo juvenil e a resolução de desafios locais relacionados às mudanças climáticas, tendo como diretriz o plano estadual de bioeconomia do estado Pará. A parceria busca alavancar os recursos e a expertise de ambas as instituições para fomentar a inovação, a educação e o desenvolvimento sustentável na região. Além disso, essa iniciativa tem como objetivo catalisar a
criatividade da juventude para construir um futuro sustentável e resiliente.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</si>
</sst>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name val="Calibri"/>
      <family val="2"/>
    </font>
    <font>
      <sz val="10"/>
      <color rgb="FF000000"/>
      <name val="Times New Roman"/>
      <family val="1"/>
    </font>
    <font>
      <u/>
      <sz val="11"/>
      <color theme="10"/>
      <name val="Aptos Narrow"/>
      <family val="2"/>
      <scheme val="minor"/>
    </font>
    <font>
      <sz val="11"/>
      <name val="Aptos Narrow"/>
      <family val="2"/>
    </font>
  </fonts>
  <fills count="7">
    <fill>
      <patternFill patternType="none"/>
    </fill>
    <fill>
      <patternFill patternType="gray125"/>
    </fill>
    <fill>
      <patternFill patternType="solid">
        <fgColor rgb="FF4472C4"/>
        <bgColor rgb="FF4472C4"/>
      </patternFill>
    </fill>
    <fill>
      <patternFill patternType="solid">
        <fgColor theme="0" tint="-0.249977111117893"/>
        <bgColor rgb="FFBF9000"/>
      </patternFill>
    </fill>
    <fill>
      <patternFill patternType="solid">
        <fgColor rgb="FFF5F5F5"/>
      </patternFill>
    </fill>
    <fill>
      <patternFill patternType="solid">
        <fgColor rgb="FF002060"/>
        <bgColor indexed="64"/>
      </patternFill>
    </fill>
    <fill>
      <patternFill patternType="solid">
        <fgColor theme="3"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44" fontId="1" fillId="0" borderId="0" applyFont="0" applyFill="0" applyBorder="0" applyAlignment="0" applyProtection="0"/>
    <xf numFmtId="0" fontId="7" fillId="4" borderId="1">
      <alignment horizontal="center" vertical="top" wrapText="1"/>
    </xf>
    <xf numFmtId="0" fontId="7" fillId="4" borderId="1">
      <alignment horizontal="center" vertical="top" wrapText="1"/>
    </xf>
    <xf numFmtId="0" fontId="7" fillId="0" borderId="1">
      <alignment horizontal="center" vertical="top" wrapText="1"/>
    </xf>
    <xf numFmtId="0" fontId="7" fillId="0" borderId="1">
      <alignment horizontal="center" vertical="top" wrapText="1"/>
    </xf>
    <xf numFmtId="0" fontId="8" fillId="0" borderId="0"/>
    <xf numFmtId="0" fontId="9" fillId="0" borderId="0" applyNumberFormat="0" applyFill="0" applyBorder="0" applyAlignment="0" applyProtection="0"/>
    <xf numFmtId="44" fontId="1" fillId="0" borderId="0" applyFont="0" applyFill="0" applyBorder="0" applyAlignment="0" applyProtection="0"/>
  </cellStyleXfs>
  <cellXfs count="3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2" fillId="0" borderId="2"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44" fontId="5" fillId="0" borderId="1" xfId="1" applyFont="1" applyFill="1" applyBorder="1" applyAlignment="1">
      <alignment horizontal="center" vertical="center"/>
    </xf>
    <xf numFmtId="0" fontId="10" fillId="0" borderId="1" xfId="0" applyFont="1" applyBorder="1" applyAlignment="1">
      <alignment horizontal="center" vertical="center" wrapText="1"/>
    </xf>
    <xf numFmtId="0" fontId="2" fillId="5" borderId="6" xfId="0" applyFont="1" applyFill="1" applyBorder="1" applyAlignment="1">
      <alignment horizontal="centerContinuous" vertical="center"/>
    </xf>
    <xf numFmtId="0" fontId="2" fillId="5" borderId="6" xfId="0" applyFont="1" applyFill="1" applyBorder="1" applyAlignment="1">
      <alignment horizontal="centerContinuous"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44" fontId="4" fillId="0" borderId="1" xfId="1" applyFont="1" applyBorder="1" applyAlignment="1">
      <alignment horizontal="center" vertical="center"/>
    </xf>
    <xf numFmtId="49" fontId="4" fillId="0" borderId="1" xfId="0" applyNumberFormat="1" applyFont="1" applyBorder="1" applyAlignment="1">
      <alignment horizontal="center" vertical="center"/>
    </xf>
    <xf numFmtId="0" fontId="4" fillId="0" borderId="6" xfId="0" applyFont="1" applyBorder="1" applyAlignment="1">
      <alignment horizontal="center" vertical="center"/>
    </xf>
    <xf numFmtId="49" fontId="4"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4" fontId="4" fillId="0" borderId="6" xfId="0" applyNumberFormat="1" applyFont="1" applyBorder="1" applyAlignment="1">
      <alignment horizontal="center" vertical="center"/>
    </xf>
    <xf numFmtId="14" fontId="4" fillId="0" borderId="1" xfId="1" applyNumberFormat="1" applyFont="1" applyBorder="1" applyAlignment="1">
      <alignment horizontal="center" vertical="center"/>
    </xf>
    <xf numFmtId="14" fontId="4" fillId="0" borderId="1" xfId="1" applyNumberFormat="1" applyFont="1" applyBorder="1" applyAlignment="1">
      <alignment horizontal="center" vertical="center" wrapText="1"/>
    </xf>
    <xf numFmtId="44" fontId="4" fillId="0" borderId="6" xfId="1" applyFont="1" applyBorder="1" applyAlignment="1">
      <alignment horizontal="center" vertical="center"/>
    </xf>
    <xf numFmtId="14" fontId="4" fillId="0" borderId="6" xfId="1" applyNumberFormat="1" applyFont="1" applyBorder="1" applyAlignment="1">
      <alignment horizontal="center" vertical="center"/>
    </xf>
    <xf numFmtId="44" fontId="5" fillId="0" borderId="6" xfId="1" applyFont="1" applyFill="1" applyBorder="1" applyAlignment="1">
      <alignment horizontal="center" vertical="center"/>
    </xf>
    <xf numFmtId="44" fontId="5" fillId="6" borderId="15" xfId="0" applyNumberFormat="1" applyFont="1" applyFill="1" applyBorder="1" applyAlignment="1">
      <alignment horizontal="center" vertical="center"/>
    </xf>
    <xf numFmtId="14" fontId="4" fillId="6" borderId="15" xfId="0" applyNumberFormat="1" applyFont="1" applyFill="1" applyBorder="1" applyAlignment="1">
      <alignment horizontal="center" vertical="center"/>
    </xf>
    <xf numFmtId="44" fontId="5" fillId="6" borderId="15" xfId="1" applyFont="1" applyFill="1" applyBorder="1" applyAlignment="1">
      <alignment horizontal="center" vertical="center"/>
    </xf>
    <xf numFmtId="0" fontId="0" fillId="0" borderId="1" xfId="0" applyBorder="1" applyAlignment="1">
      <alignment horizontal="center" vertical="center"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11" fontId="4" fillId="0" borderId="1" xfId="0" applyNumberFormat="1" applyFont="1" applyBorder="1" applyAlignment="1">
      <alignment horizontal="center" vertical="center" wrapText="1"/>
    </xf>
  </cellXfs>
  <cellStyles count="9">
    <cellStyle name="Hyperlink" xfId="7" xr:uid="{00000000-000B-0000-0000-000008000000}"/>
    <cellStyle name="linhaImpar" xfId="2" xr:uid="{F98498A4-4342-40E6-AB64-717123471A28}"/>
    <cellStyle name="linhaImpar 2" xfId="3" xr:uid="{998F6A83-BC97-4771-A88E-6CDA17770397}"/>
    <cellStyle name="linhaPar" xfId="4" xr:uid="{6D89CEF8-EBE7-49B7-8BEB-2E91014C6718}"/>
    <cellStyle name="linhaPar 2" xfId="5" xr:uid="{70AAE25D-0AE5-4B53-AD29-D26FF70497C7}"/>
    <cellStyle name="Moeda" xfId="1" builtinId="4"/>
    <cellStyle name="Moeda 2" xfId="8" xr:uid="{FE49F436-4C76-46A5-B684-D735129B6B81}"/>
    <cellStyle name="Normal" xfId="0" builtinId="0"/>
    <cellStyle name="Normal 2" xfId="6" xr:uid="{2DA18C2D-5951-4D07-AB13-5A4FCE171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eyvison Medrado" id="{1F9D897E-E096-4598-8AC0-D3DC097D7828}" userId="S::deyvison.medrado@fapespa.pa.gov.br::9a43f382-819f-4733-b4ed-8b17246f12e0" providerId="AD"/>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L3" dT="2024-08-30T08:48:15.43" personId="{1F9D897E-E096-4598-8AC0-D3DC097D7828}" id="{22F851B3-B787-41F2-824D-C4454D1763E9}">
    <text>Para Eventos neste caso utilizamos a data de realização do evento, que é utilizada para contabilizar a vigência do TO.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2C111-584D-4CB1-AD37-D0A9C492F138}">
  <dimension ref="A1:T9"/>
  <sheetViews>
    <sheetView tabSelected="1" workbookViewId="0">
      <pane xSplit="1" ySplit="3" topLeftCell="B4" activePane="bottomRight" state="frozen"/>
      <selection pane="topRight" activeCell="B1" sqref="B1"/>
      <selection pane="bottomLeft" activeCell="A4" sqref="A4"/>
      <selection pane="bottomRight" activeCell="J5" sqref="J5"/>
    </sheetView>
  </sheetViews>
  <sheetFormatPr defaultColWidth="11.85546875" defaultRowHeight="15" x14ac:dyDescent="0.25"/>
  <cols>
    <col min="1" max="2" width="14" style="1" customWidth="1"/>
    <col min="3" max="3" width="11.42578125" style="1" customWidth="1"/>
    <col min="4" max="4" width="28.5703125" style="2" customWidth="1"/>
    <col min="5" max="5" width="9.5703125" style="1" customWidth="1"/>
    <col min="6" max="6" width="11.85546875" style="1"/>
    <col min="7" max="7" width="15.5703125" style="1" customWidth="1"/>
    <col min="8" max="9" width="49.28515625" style="2" customWidth="1"/>
    <col min="10" max="10" width="70.7109375" style="2" customWidth="1"/>
    <col min="11" max="11" width="19.7109375" style="2" customWidth="1"/>
    <col min="12" max="13" width="17.140625" style="1" customWidth="1"/>
    <col min="14" max="14" width="11.7109375" style="1" customWidth="1"/>
    <col min="15" max="15" width="16" style="3" customWidth="1"/>
    <col min="16" max="17" width="17.7109375" style="3" customWidth="1"/>
    <col min="18" max="18" width="20.140625" style="3" customWidth="1"/>
    <col min="19" max="19" width="16.28515625" style="3" customWidth="1"/>
    <col min="20" max="20" width="19.85546875" style="3" bestFit="1" customWidth="1"/>
    <col min="21" max="16384" width="11.85546875" style="3"/>
  </cols>
  <sheetData>
    <row r="1" spans="1:20" s="4" customFormat="1" ht="15.75" customHeight="1" x14ac:dyDescent="0.25">
      <c r="A1" s="32" t="s">
        <v>12</v>
      </c>
      <c r="B1" s="33"/>
      <c r="C1" s="33"/>
      <c r="D1" s="33"/>
      <c r="E1" s="33"/>
      <c r="F1" s="33"/>
      <c r="G1" s="33"/>
      <c r="H1" s="33"/>
      <c r="I1" s="33"/>
      <c r="J1" s="33"/>
      <c r="K1" s="33"/>
      <c r="L1" s="33"/>
      <c r="M1" s="33"/>
      <c r="N1" s="33"/>
      <c r="O1" s="33"/>
      <c r="P1" s="33"/>
      <c r="Q1" s="33"/>
      <c r="R1" s="33"/>
      <c r="S1" s="33"/>
      <c r="T1" s="34"/>
    </row>
    <row r="2" spans="1:20" ht="15.75" thickBot="1" x14ac:dyDescent="0.3">
      <c r="A2" s="10"/>
      <c r="B2" s="10"/>
      <c r="C2" s="10"/>
      <c r="D2" s="11"/>
      <c r="E2" s="11"/>
      <c r="F2" s="10"/>
      <c r="G2" s="10"/>
      <c r="H2" s="11"/>
      <c r="I2" s="11"/>
      <c r="J2" s="11"/>
      <c r="K2" s="11"/>
      <c r="L2" s="10"/>
      <c r="M2" s="10"/>
      <c r="N2" s="10"/>
      <c r="O2" s="10"/>
      <c r="P2" s="10"/>
      <c r="Q2" s="10"/>
      <c r="R2" s="10"/>
      <c r="S2" s="10"/>
      <c r="T2" s="10"/>
    </row>
    <row r="3" spans="1:20" ht="45.75" thickBot="1" x14ac:dyDescent="0.3">
      <c r="A3" s="12" t="s">
        <v>4</v>
      </c>
      <c r="B3" s="16" t="s">
        <v>0</v>
      </c>
      <c r="C3" s="13" t="s">
        <v>5</v>
      </c>
      <c r="D3" s="13" t="s">
        <v>1</v>
      </c>
      <c r="E3" s="13" t="s">
        <v>6</v>
      </c>
      <c r="F3" s="13" t="s">
        <v>7</v>
      </c>
      <c r="G3" s="13" t="s">
        <v>2</v>
      </c>
      <c r="H3" s="13" t="s">
        <v>8</v>
      </c>
      <c r="I3" s="13" t="s">
        <v>14</v>
      </c>
      <c r="J3" s="13" t="s">
        <v>16</v>
      </c>
      <c r="K3" s="13" t="s">
        <v>15</v>
      </c>
      <c r="L3" s="13" t="s">
        <v>9</v>
      </c>
      <c r="M3" s="13" t="s">
        <v>13</v>
      </c>
      <c r="N3" s="13" t="s">
        <v>10</v>
      </c>
      <c r="O3" s="13" t="s">
        <v>11</v>
      </c>
      <c r="P3" s="15" t="s">
        <v>17</v>
      </c>
      <c r="Q3" s="15" t="s">
        <v>44</v>
      </c>
      <c r="R3" s="15" t="s">
        <v>18</v>
      </c>
      <c r="S3" s="15" t="s">
        <v>44</v>
      </c>
      <c r="T3" s="14" t="s">
        <v>19</v>
      </c>
    </row>
    <row r="4" spans="1:20" ht="120" x14ac:dyDescent="0.25">
      <c r="A4" s="5" t="s">
        <v>47</v>
      </c>
      <c r="B4" s="6" t="s">
        <v>21</v>
      </c>
      <c r="C4" s="5" t="s">
        <v>20</v>
      </c>
      <c r="D4" s="6" t="s">
        <v>22</v>
      </c>
      <c r="E4" s="5" t="s">
        <v>23</v>
      </c>
      <c r="F4" s="5" t="s">
        <v>24</v>
      </c>
      <c r="G4" s="5" t="s">
        <v>3</v>
      </c>
      <c r="H4" s="6" t="s">
        <v>25</v>
      </c>
      <c r="I4" s="6" t="s">
        <v>26</v>
      </c>
      <c r="J4" s="9" t="s">
        <v>27</v>
      </c>
      <c r="K4" s="6" t="s">
        <v>28</v>
      </c>
      <c r="L4" s="7">
        <v>45287</v>
      </c>
      <c r="M4" s="7">
        <v>45288</v>
      </c>
      <c r="N4" s="5">
        <v>16</v>
      </c>
      <c r="O4" s="7">
        <v>45774</v>
      </c>
      <c r="P4" s="17">
        <f>62500*2</f>
        <v>125000</v>
      </c>
      <c r="Q4" s="24" t="s">
        <v>48</v>
      </c>
      <c r="R4" s="17">
        <v>485000</v>
      </c>
      <c r="S4" s="17" t="s">
        <v>46</v>
      </c>
      <c r="T4" s="8">
        <f t="shared" ref="T4:T5" si="0">P4+R4</f>
        <v>610000</v>
      </c>
    </row>
    <row r="5" spans="1:20" ht="120" x14ac:dyDescent="0.25">
      <c r="A5" s="5" t="s">
        <v>29</v>
      </c>
      <c r="B5" s="5" t="s">
        <v>30</v>
      </c>
      <c r="C5" s="18" t="s">
        <v>31</v>
      </c>
      <c r="D5" s="6" t="s">
        <v>32</v>
      </c>
      <c r="E5" s="5" t="s">
        <v>33</v>
      </c>
      <c r="F5" s="5" t="s">
        <v>34</v>
      </c>
      <c r="G5" s="5" t="s">
        <v>35</v>
      </c>
      <c r="H5" s="6" t="s">
        <v>36</v>
      </c>
      <c r="I5" s="6" t="s">
        <v>37</v>
      </c>
      <c r="J5" s="6" t="s">
        <v>38</v>
      </c>
      <c r="K5" s="6" t="s">
        <v>39</v>
      </c>
      <c r="L5" s="7">
        <v>45267</v>
      </c>
      <c r="M5" s="7">
        <v>45272</v>
      </c>
      <c r="N5" s="5">
        <v>48</v>
      </c>
      <c r="O5" s="7">
        <v>46728</v>
      </c>
      <c r="P5" s="17">
        <v>2544000</v>
      </c>
      <c r="Q5" s="24">
        <v>45355</v>
      </c>
      <c r="R5" s="17">
        <v>10176000</v>
      </c>
      <c r="S5" s="23">
        <v>45462</v>
      </c>
      <c r="T5" s="8">
        <f t="shared" si="0"/>
        <v>12720000</v>
      </c>
    </row>
    <row r="6" spans="1:20" ht="60" x14ac:dyDescent="0.25">
      <c r="A6" s="19" t="s">
        <v>40</v>
      </c>
      <c r="B6" s="19" t="s">
        <v>30</v>
      </c>
      <c r="C6" s="20" t="s">
        <v>31</v>
      </c>
      <c r="D6" s="21" t="s">
        <v>32</v>
      </c>
      <c r="E6" s="19" t="s">
        <v>23</v>
      </c>
      <c r="F6" s="19" t="s">
        <v>41</v>
      </c>
      <c r="G6" s="19" t="s">
        <v>35</v>
      </c>
      <c r="H6" s="21" t="s">
        <v>36</v>
      </c>
      <c r="I6" s="21" t="s">
        <v>42</v>
      </c>
      <c r="J6" s="21" t="s">
        <v>43</v>
      </c>
      <c r="K6" s="21" t="s">
        <v>39</v>
      </c>
      <c r="L6" s="22">
        <v>45267</v>
      </c>
      <c r="M6" s="22">
        <v>45272</v>
      </c>
      <c r="N6" s="19">
        <v>48</v>
      </c>
      <c r="O6" s="22">
        <v>46728</v>
      </c>
      <c r="P6" s="25">
        <v>250000</v>
      </c>
      <c r="Q6" s="26">
        <v>45355</v>
      </c>
      <c r="R6" s="25">
        <v>1000000</v>
      </c>
      <c r="S6" s="25" t="s">
        <v>46</v>
      </c>
      <c r="T6" s="27">
        <f>P6+R6</f>
        <v>1250000</v>
      </c>
    </row>
    <row r="7" spans="1:20" ht="195" x14ac:dyDescent="0.25">
      <c r="A7" s="5" t="s">
        <v>55</v>
      </c>
      <c r="B7" s="5" t="s">
        <v>56</v>
      </c>
      <c r="C7" s="18" t="s">
        <v>57</v>
      </c>
      <c r="D7" s="6" t="s">
        <v>58</v>
      </c>
      <c r="E7" s="6" t="s">
        <v>50</v>
      </c>
      <c r="F7" s="5" t="s">
        <v>51</v>
      </c>
      <c r="G7" s="5" t="s">
        <v>35</v>
      </c>
      <c r="H7" s="6" t="s">
        <v>49</v>
      </c>
      <c r="I7" s="6" t="s">
        <v>59</v>
      </c>
      <c r="J7" s="6" t="s">
        <v>60</v>
      </c>
      <c r="K7" s="6" t="s">
        <v>52</v>
      </c>
      <c r="L7" s="7">
        <v>45264</v>
      </c>
      <c r="M7" s="7">
        <v>45266</v>
      </c>
      <c r="N7" s="5">
        <v>17</v>
      </c>
      <c r="O7" s="7">
        <v>45781</v>
      </c>
      <c r="P7" s="17">
        <v>390000</v>
      </c>
      <c r="Q7" s="23"/>
      <c r="R7" s="17">
        <v>390000</v>
      </c>
      <c r="S7" s="17"/>
      <c r="T7" s="8">
        <f>P7+R7</f>
        <v>780000</v>
      </c>
    </row>
    <row r="8" spans="1:20" ht="150" x14ac:dyDescent="0.25">
      <c r="A8" s="5" t="s">
        <v>61</v>
      </c>
      <c r="B8" s="5" t="s">
        <v>20</v>
      </c>
      <c r="C8" s="18" t="s">
        <v>20</v>
      </c>
      <c r="D8" s="31" t="s">
        <v>62</v>
      </c>
      <c r="E8" s="6" t="s">
        <v>53</v>
      </c>
      <c r="F8" s="38" t="s">
        <v>63</v>
      </c>
      <c r="G8" s="5" t="s">
        <v>3</v>
      </c>
      <c r="H8" s="6" t="s">
        <v>64</v>
      </c>
      <c r="I8" s="6" t="s">
        <v>65</v>
      </c>
      <c r="J8" s="6" t="s">
        <v>66</v>
      </c>
      <c r="K8" s="6" t="s">
        <v>54</v>
      </c>
      <c r="L8" s="7">
        <v>45287</v>
      </c>
      <c r="M8" s="7">
        <v>45294</v>
      </c>
      <c r="N8" s="5">
        <v>24</v>
      </c>
      <c r="O8" s="7">
        <v>46018</v>
      </c>
      <c r="P8" s="17">
        <f>320000+160000</f>
        <v>480000</v>
      </c>
      <c r="Q8" s="23"/>
      <c r="R8" s="17">
        <f>160000+730000</f>
        <v>890000</v>
      </c>
      <c r="S8" s="17"/>
      <c r="T8" s="8">
        <f>P8+R8</f>
        <v>1370000</v>
      </c>
    </row>
    <row r="9" spans="1:20" ht="15.75" thickBot="1" x14ac:dyDescent="0.3">
      <c r="A9" s="35" t="s">
        <v>45</v>
      </c>
      <c r="B9" s="36"/>
      <c r="C9" s="36"/>
      <c r="D9" s="36"/>
      <c r="E9" s="36"/>
      <c r="F9" s="36"/>
      <c r="G9" s="36"/>
      <c r="H9" s="36"/>
      <c r="I9" s="36"/>
      <c r="J9" s="36"/>
      <c r="K9" s="36"/>
      <c r="L9" s="36"/>
      <c r="M9" s="36"/>
      <c r="N9" s="36"/>
      <c r="O9" s="37"/>
      <c r="P9" s="28">
        <f>SUM(P4:P8)</f>
        <v>3789000</v>
      </c>
      <c r="Q9" s="28"/>
      <c r="R9" s="28">
        <f>SUM(R4:R8)</f>
        <v>12941000</v>
      </c>
      <c r="S9" s="29"/>
      <c r="T9" s="30">
        <f>SUM(T4:T8)</f>
        <v>16730000</v>
      </c>
    </row>
  </sheetData>
  <mergeCells count="2">
    <mergeCell ref="A1:T1"/>
    <mergeCell ref="A9:O9"/>
  </mergeCells>
  <pageMargins left="0.511811024" right="0.511811024" top="0.78740157499999996" bottom="0.78740157499999996" header="0.31496062000000002" footer="0.31496062000000002"/>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Deyvison Medrado</dc:creator>
  <cp:keywords/>
  <dc:description/>
  <cp:lastModifiedBy>Anne Sanches</cp:lastModifiedBy>
  <cp:revision/>
  <dcterms:created xsi:type="dcterms:W3CDTF">2024-08-26T19:44:14Z</dcterms:created>
  <dcterms:modified xsi:type="dcterms:W3CDTF">2025-12-17T16:19:30Z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2024-08-26T20:43:06Z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0332a8a2-e383-460b-a28d-52a34288a4ad</vt:lpwstr>
  </property>
  <property fmtid="{D5CDD505-2E9C-101B-9397-08002B2CF9AE}" pid="7" name="MSIP_Label_defa4170-0d19-0005-0004-bc88714345d2_ActionId">
    <vt:lpwstr>dffb56b3-6f68-4162-8f53-48596741a976</vt:lpwstr>
  </property>
  <property fmtid="{D5CDD505-2E9C-101B-9397-08002B2CF9AE}" pid="8" name="MSIP_Label_defa4170-0d19-0005-0004-bc88714345d2_ContentBits">
    <vt:lpwstr>0</vt:lpwstr>
  </property>
</Properties>
</file>