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20" windowWidth="23715" windowHeight="9495" activeTab="1"/>
  </bookViews>
  <sheets>
    <sheet name="Abate bovino" sheetId="13" r:id="rId1"/>
    <sheet name="Tab1" sheetId="12" r:id="rId2"/>
  </sheets>
  <calcPr calcId="145621"/>
</workbook>
</file>

<file path=xl/calcChain.xml><?xml version="1.0" encoding="utf-8"?>
<calcChain xmlns="http://schemas.openxmlformats.org/spreadsheetml/2006/main">
  <c r="F15" i="12" l="1"/>
  <c r="F18" i="12"/>
  <c r="F20" i="12"/>
  <c r="F22" i="12"/>
  <c r="F24" i="12"/>
  <c r="F27" i="12"/>
  <c r="F29" i="12"/>
  <c r="F32" i="12"/>
  <c r="F34" i="12"/>
  <c r="F37" i="12"/>
  <c r="AE9" i="13"/>
  <c r="F9" i="12" s="1"/>
  <c r="AE10" i="13"/>
  <c r="F10" i="12" s="1"/>
  <c r="AE11" i="13"/>
  <c r="F11" i="12" s="1"/>
  <c r="AE12" i="13"/>
  <c r="F12" i="12" s="1"/>
  <c r="AE13" i="13"/>
  <c r="F13" i="12" s="1"/>
  <c r="AE14" i="13"/>
  <c r="AE15" i="13"/>
  <c r="AE16" i="13"/>
  <c r="F17" i="12" s="1"/>
  <c r="AE17" i="13"/>
  <c r="AE18" i="13"/>
  <c r="F19" i="12" s="1"/>
  <c r="AE19" i="13"/>
  <c r="AE20" i="13"/>
  <c r="F21" i="12" s="1"/>
  <c r="AE21" i="13"/>
  <c r="AE22" i="13"/>
  <c r="F23" i="12" s="1"/>
  <c r="AE23" i="13"/>
  <c r="AE24" i="13"/>
  <c r="F25" i="12" s="1"/>
  <c r="AE25" i="13"/>
  <c r="AE26" i="13"/>
  <c r="F28" i="12" s="1"/>
  <c r="AE27" i="13"/>
  <c r="AE28" i="13"/>
  <c r="F30" i="12" s="1"/>
  <c r="AE29" i="13"/>
  <c r="AE30" i="13"/>
  <c r="F33" i="12" s="1"/>
  <c r="AE31" i="13"/>
  <c r="AE32" i="13"/>
  <c r="F36" i="12" s="1"/>
  <c r="AE33" i="13"/>
  <c r="AE34" i="13"/>
  <c r="F38" i="12" s="1"/>
  <c r="AE35" i="13"/>
  <c r="AE8" i="13"/>
  <c r="F7" i="12" s="1"/>
  <c r="G28" i="12" l="1"/>
  <c r="G23" i="12"/>
  <c r="G19" i="12"/>
  <c r="G34" i="12"/>
  <c r="G20" i="12"/>
  <c r="G15" i="12"/>
  <c r="G10" i="12"/>
  <c r="G9" i="12"/>
  <c r="G24" i="12"/>
  <c r="F35" i="12"/>
  <c r="G35" i="12" s="1"/>
  <c r="G30" i="12"/>
  <c r="G11" i="12"/>
  <c r="G29" i="12"/>
  <c r="G27" i="12"/>
  <c r="G37" i="12"/>
  <c r="G21" i="12"/>
  <c r="G12" i="12"/>
  <c r="F31" i="12"/>
  <c r="G31" i="12" s="1"/>
  <c r="G33" i="12"/>
  <c r="G25" i="12"/>
  <c r="G17" i="12"/>
  <c r="G38" i="12"/>
  <c r="G22" i="12"/>
  <c r="G18" i="12"/>
  <c r="G13" i="12"/>
  <c r="G36" i="12"/>
  <c r="G32" i="12"/>
  <c r="F8" i="12"/>
  <c r="G8" i="12" s="1"/>
  <c r="F16" i="12"/>
  <c r="G16" i="12" s="1"/>
  <c r="F26" i="12"/>
  <c r="G26" i="12" s="1"/>
  <c r="G7" i="12" l="1"/>
</calcChain>
</file>

<file path=xl/sharedStrings.xml><?xml version="1.0" encoding="utf-8"?>
<sst xmlns="http://schemas.openxmlformats.org/spreadsheetml/2006/main" count="173" uniqueCount="85">
  <si>
    <t>Rondônia</t>
  </si>
  <si>
    <t>Acre</t>
  </si>
  <si>
    <t>Amazonas</t>
  </si>
  <si>
    <t>X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</si>
  <si>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</si>
  <si>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</si>
  <si>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</si>
  <si>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</si>
  <si>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</si>
  <si>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</si>
  <si>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</si>
  <si>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</si>
  <si>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</si>
  <si>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</si>
  <si>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</si>
  <si>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</si>
  <si>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</si>
  <si>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</si>
  <si>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</si>
  <si>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</si>
  <si>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</si>
  <si>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</si>
  <si>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</si>
  <si>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</si>
  <si>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</si>
  <si>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</si>
  <si>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</si>
  <si>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</si>
  <si>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Fonte: IBGE - Pesquisa Trimestral do Abate de Animais</t>
  </si>
  <si>
    <t>-</t>
  </si>
  <si>
    <t>Brasil, Grandes Regiões e Unidades da Federação</t>
  </si>
  <si>
    <t>BRASIL</t>
  </si>
  <si>
    <t>Norte</t>
  </si>
  <si>
    <t>Nordeste</t>
  </si>
  <si>
    <t>Sudeste</t>
  </si>
  <si>
    <t>Sul</t>
  </si>
  <si>
    <t>Centro-Oeste</t>
  </si>
  <si>
    <t>Elaboração: FAPESPA</t>
  </si>
  <si>
    <t xml:space="preserve">Nota: Os dados das Unidades da Federação com menos de 3 informantes estão desidentificados com o caracter X. 
</t>
  </si>
  <si>
    <t>Abate de Rebanho Bovino (Cabeças)</t>
  </si>
  <si>
    <t>Tabela 1092 - Número de informantes, Quantidade e Peso total das carcaças dos bovinos abatidos, no mês e no trimestre, por tipo de rebanho e tipo de inspeção</t>
  </si>
  <si>
    <t>Variável</t>
  </si>
  <si>
    <t>Animais abatidos (Cabeças)</t>
  </si>
  <si>
    <t>Referência temporal</t>
  </si>
  <si>
    <t>Total do trimestre</t>
  </si>
  <si>
    <t>Tipo de rebanho bovino</t>
  </si>
  <si>
    <t>Total</t>
  </si>
  <si>
    <t>Tipo de inspeção</t>
  </si>
  <si>
    <t>Brasil e Unidade da Federação</t>
  </si>
  <si>
    <t>Trimestre</t>
  </si>
  <si>
    <t>janeiro-março 2011</t>
  </si>
  <si>
    <t>abril-junho 2011</t>
  </si>
  <si>
    <t>julho-setembro 2011</t>
  </si>
  <si>
    <t>outubro-dezembro 2011</t>
  </si>
  <si>
    <t>janeiro-março 2012</t>
  </si>
  <si>
    <t>abril-junho 2012</t>
  </si>
  <si>
    <t>julho-setembro 2012</t>
  </si>
  <si>
    <t>outubro-dezembro 2012</t>
  </si>
  <si>
    <t>janeiro-março 2013</t>
  </si>
  <si>
    <t>abril-junho 2013</t>
  </si>
  <si>
    <t>julho-setembro 2013</t>
  </si>
  <si>
    <t>outubro-dezembro 2013</t>
  </si>
  <si>
    <t>janeiro-março 2014</t>
  </si>
  <si>
    <t>abril-junho 2014</t>
  </si>
  <si>
    <t>julho-setembro 2014</t>
  </si>
  <si>
    <t>outubro-dezembro 2014</t>
  </si>
  <si>
    <t>janeiro-março 2015</t>
  </si>
  <si>
    <t>abril-junho 2015</t>
  </si>
  <si>
    <t>julho-setembro 2015</t>
  </si>
  <si>
    <t>outubro-dezembro 2015</t>
  </si>
  <si>
    <t>Brasil</t>
  </si>
  <si>
    <t>Nota:_x000D_
_x000D_
1 - Os dados divulgados são oriundos de estabelecimentos que estão sob inspeção sanitária federal, estadual ou municipal._x000D_
_x000D_
2 - Os dados das Unidades da Federação com menos de 3 informantes estão desidentificados com o caracter X. _x000D_
_x000D_
3 - Os dados referentes ao ano de 2016 são RESULTADOS PRELIMINARES. _x000D_
_x000D_
4 - Suínos - suínos machos ou fêmas de qualquer idade, independente da finalidade._x000D_
_x000D_
5 - Peso da Carcaça - peso da carcaça quente (em Kg), entendendo-se como carcaça: o animal abatido, formado das massas musculares e ossos, desprovido de cabeça, mocotós, cauda, couro, órgãos e vísceras torácicas e abdominais, tecnicamente preparado. Nos frangos, é facultativa a retirada dos rins, pés, pescoço e cabeça. Nos suínos a carcaça pode ou não incluir o couro, a cabeça e os pés._x000D_
_x000D_
6 - Os dados sobre peso das carcaças de suínos, referentes a 2012 e 2013, foram revisados e não devem ser comparados com os da série histórica compreendida até 2011. Está sendo averiguada a ocorrência de equivoco de registro de peso dos suínos vivos em lugar de peso das carcaças, em anos anteriores.</t>
  </si>
  <si>
    <t>Nota 2: Os dados anuais são obtidos através das somas dos trimestres do ano.</t>
  </si>
  <si>
    <t xml:space="preserve">Nota 3: (1) Total obtido pela soma de somente um trimestre informado ao longo do ano; (2) Total obtido pela soma de somente dois trimestres informados ao longo do ano; (3) Total obtido pela soma de somente três trimestres informados ao longo do ano; </t>
  </si>
  <si>
    <t>1º trimestre 2016</t>
  </si>
  <si>
    <t>2º trimestre 2016</t>
  </si>
  <si>
    <t>3º trimestre 2016</t>
  </si>
  <si>
    <t>4º trimestre 2016</t>
  </si>
  <si>
    <t>Abate de Rebanho Bovino (Cabeças), Segundo Brasil, Grandes Regiões e Unidades da Federação 2012-2016</t>
  </si>
  <si>
    <t>Ranking 2016</t>
  </si>
  <si>
    <t>Participação 2016</t>
  </si>
  <si>
    <t>37.259 (2)</t>
  </si>
  <si>
    <t>52.755 (3)</t>
  </si>
  <si>
    <t>37.022 (2)</t>
  </si>
  <si>
    <t>21.442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</si>
</sst>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°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1A5BA"/>
        <bgColor indexed="64"/>
      </patternFill>
    </fill>
    <fill>
      <patternFill patternType="solid">
        <fgColor rgb="FF51A5BA"/>
        <bgColor theme="4" tint="0.79998168889431442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16" fillId="0" borderId="0" xfId="0" applyFont="1"/>
    <xf numFmtId="0" fontId="16" fillId="33" borderId="0" xfId="0" applyFont="1" applyFill="1" applyBorder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3" fontId="0" fillId="0" borderId="0" xfId="0" applyNumberFormat="1" applyBorder="1"/>
    <xf numFmtId="3" fontId="0" fillId="33" borderId="0" xfId="0" applyNumberFormat="1" applyFill="1" applyBorder="1"/>
    <xf numFmtId="3" fontId="0" fillId="0" borderId="15" xfId="0" applyNumberFormat="1" applyBorder="1" applyAlignment="1">
      <alignment horizontal="right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wrapText="1"/>
    </xf>
    <xf numFmtId="0" fontId="0" fillId="35" borderId="0" xfId="0" applyFill="1" applyAlignment="1">
      <alignment horizontal="center"/>
    </xf>
    <xf numFmtId="3" fontId="0" fillId="35" borderId="0" xfId="0" applyNumberFormat="1" applyFill="1"/>
    <xf numFmtId="0" fontId="0" fillId="34" borderId="0" xfId="0" applyFill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165" fontId="0" fillId="0" borderId="0" xfId="42" applyNumberFormat="1" applyFont="1" applyBorder="1"/>
    <xf numFmtId="165" fontId="0" fillId="0" borderId="0" xfId="42" applyNumberFormat="1" applyFont="1" applyFill="1" applyBorder="1" applyAlignment="1">
      <alignment horizontal="right"/>
    </xf>
    <xf numFmtId="165" fontId="0" fillId="33" borderId="0" xfId="42" applyNumberFormat="1" applyFont="1" applyFill="1" applyBorder="1"/>
    <xf numFmtId="164" fontId="0" fillId="0" borderId="0" xfId="0" applyNumberForma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16" fillId="33" borderId="0" xfId="0" applyNumberFormat="1" applyFont="1" applyFill="1"/>
    <xf numFmtId="164" fontId="0" fillId="0" borderId="15" xfId="0" applyNumberForma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0" fontId="16" fillId="36" borderId="13" xfId="0" applyFont="1" applyFill="1" applyBorder="1" applyAlignment="1">
      <alignment horizontal="center"/>
    </xf>
    <xf numFmtId="0" fontId="16" fillId="36" borderId="16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 vertical="center"/>
    </xf>
    <xf numFmtId="0" fontId="16" fillId="36" borderId="14" xfId="0" applyFont="1" applyFill="1" applyBorder="1" applyAlignment="1">
      <alignment horizontal="left"/>
    </xf>
    <xf numFmtId="3" fontId="16" fillId="36" borderId="14" xfId="0" applyNumberFormat="1" applyFont="1" applyFill="1" applyBorder="1"/>
    <xf numFmtId="164" fontId="20" fillId="36" borderId="14" xfId="0" applyNumberFormat="1" applyFont="1" applyFill="1" applyBorder="1"/>
    <xf numFmtId="0" fontId="18" fillId="36" borderId="2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/>
    </xf>
    <xf numFmtId="0" fontId="16" fillId="36" borderId="11" xfId="0" applyFont="1" applyFill="1" applyBorder="1" applyAlignment="1">
      <alignment horizontal="center" wrapText="1"/>
    </xf>
    <xf numFmtId="0" fontId="16" fillId="37" borderId="18" xfId="0" applyFont="1" applyFill="1" applyBorder="1" applyAlignment="1">
      <alignment horizontal="center" vertical="center" wrapText="1"/>
    </xf>
    <xf numFmtId="0" fontId="18" fillId="36" borderId="21" xfId="0" applyFont="1" applyFill="1" applyBorder="1" applyAlignment="1">
      <alignment horizontal="center" vertical="center" wrapText="1"/>
    </xf>
    <xf numFmtId="0" fontId="16" fillId="36" borderId="17" xfId="0" applyFont="1" applyFill="1" applyBorder="1" applyAlignment="1">
      <alignment horizontal="center" wrapText="1"/>
    </xf>
    <xf numFmtId="0" fontId="16" fillId="37" borderId="19" xfId="0" applyFont="1" applyFill="1" applyBorder="1" applyAlignment="1">
      <alignment horizontal="center" vertical="center" wrapText="1"/>
    </xf>
    <xf numFmtId="165" fontId="16" fillId="36" borderId="14" xfId="42" applyNumberFormat="1" applyFont="1" applyFill="1" applyBorder="1"/>
    <xf numFmtId="0" fontId="16" fillId="38" borderId="16" xfId="0" applyFont="1" applyFill="1" applyBorder="1" applyAlignment="1">
      <alignment horizontal="left"/>
    </xf>
    <xf numFmtId="3" fontId="16" fillId="38" borderId="0" xfId="0" applyNumberFormat="1" applyFont="1" applyFill="1"/>
    <xf numFmtId="9" fontId="16" fillId="38" borderId="0" xfId="42" applyFont="1" applyFill="1"/>
    <xf numFmtId="3" fontId="16" fillId="38" borderId="0" xfId="0" applyNumberFormat="1" applyFont="1" applyFill="1" applyAlignment="1">
      <alignment horizontal="right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Porcentagem" xfId="42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321469</xdr:colOff>
      <xdr:row>1</xdr:row>
      <xdr:rowOff>49990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69344" cy="811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zoomScale="80" zoomScaleNormal="80" workbookViewId="0">
      <pane xSplit="1" topLeftCell="R1" activePane="topRight" state="frozen"/>
      <selection pane="topRight" activeCell="A8" sqref="A8:A35"/>
    </sheetView>
  </sheetViews>
  <sheetFormatPr defaultRowHeight="15" x14ac:dyDescent="0.25"/>
  <cols>
    <col min="1" max="1" width="24.7109375" customWidth="1"/>
    <col min="2" max="2" width="21" customWidth="1"/>
    <col min="3" max="3" width="17.140625" bestFit="1" customWidth="1"/>
    <col min="4" max="4" width="21.42578125" bestFit="1" customWidth="1"/>
    <col min="5" max="5" width="15.85546875" customWidth="1"/>
    <col min="6" max="6" width="10.85546875" bestFit="1" customWidth="1"/>
    <col min="7" max="7" width="20" bestFit="1" customWidth="1"/>
    <col min="8" max="8" width="17.140625" bestFit="1" customWidth="1"/>
    <col min="9" max="9" width="21.42578125" bestFit="1" customWidth="1"/>
    <col min="10" max="10" width="16.28515625" customWidth="1"/>
    <col min="11" max="11" width="10.85546875" bestFit="1" customWidth="1"/>
    <col min="12" max="12" width="20" bestFit="1" customWidth="1"/>
    <col min="13" max="13" width="17.140625" bestFit="1" customWidth="1"/>
    <col min="14" max="14" width="21.42578125" bestFit="1" customWidth="1"/>
    <col min="15" max="15" width="16" customWidth="1"/>
    <col min="16" max="16" width="10.85546875" bestFit="1" customWidth="1"/>
    <col min="17" max="17" width="20" bestFit="1" customWidth="1"/>
    <col min="18" max="18" width="17.140625" bestFit="1" customWidth="1"/>
    <col min="19" max="19" width="21.42578125" bestFit="1" customWidth="1"/>
    <col min="20" max="20" width="16.140625" customWidth="1"/>
    <col min="21" max="21" width="10.85546875" bestFit="1" customWidth="1"/>
    <col min="22" max="22" width="20" bestFit="1" customWidth="1"/>
    <col min="23" max="23" width="17.140625" bestFit="1" customWidth="1"/>
    <col min="24" max="24" width="21.42578125" bestFit="1" customWidth="1"/>
    <col min="25" max="25" width="18.140625" customWidth="1"/>
    <col min="26" max="26" width="10.85546875" bestFit="1" customWidth="1"/>
    <col min="27" max="27" width="20" bestFit="1" customWidth="1"/>
    <col min="28" max="28" width="17.140625" bestFit="1" customWidth="1"/>
    <col min="29" max="29" width="21.42578125" bestFit="1" customWidth="1"/>
    <col min="30" max="30" width="18.140625" customWidth="1"/>
    <col min="31" max="31" width="10.85546875" bestFit="1" customWidth="1"/>
    <col min="32" max="32" width="20" bestFit="1" customWidth="1"/>
    <col min="33" max="33" width="17.140625" bestFit="1" customWidth="1"/>
    <col min="34" max="34" width="21.42578125" bestFit="1" customWidth="1"/>
    <col min="35" max="35" width="24.5703125" bestFit="1" customWidth="1"/>
    <col min="36" max="36" width="20" bestFit="1" customWidth="1"/>
    <col min="37" max="37" width="17.140625" bestFit="1" customWidth="1"/>
    <col min="38" max="38" width="21.42578125" bestFit="1" customWidth="1"/>
    <col min="39" max="39" width="24.5703125" bestFit="1" customWidth="1"/>
    <col min="40" max="40" width="20" bestFit="1" customWidth="1"/>
    <col min="41" max="41" width="17.140625" bestFit="1" customWidth="1"/>
    <col min="42" max="42" width="21.42578125" bestFit="1" customWidth="1"/>
    <col min="43" max="43" width="24.5703125" bestFit="1" customWidth="1"/>
    <col min="44" max="44" width="20" bestFit="1" customWidth="1"/>
    <col min="45" max="45" width="17.140625" bestFit="1" customWidth="1"/>
    <col min="46" max="46" width="21.42578125" bestFit="1" customWidth="1"/>
    <col min="47" max="47" width="24.5703125" bestFit="1" customWidth="1"/>
    <col min="48" max="48" width="20" bestFit="1" customWidth="1"/>
    <col min="49" max="49" width="17.140625" bestFit="1" customWidth="1"/>
    <col min="50" max="50" width="21.42578125" bestFit="1" customWidth="1"/>
  </cols>
  <sheetData>
    <row r="1" spans="1:31" x14ac:dyDescent="0.25">
      <c r="A1" t="s">
        <v>40</v>
      </c>
    </row>
    <row r="2" spans="1:31" x14ac:dyDescent="0.25">
      <c r="A2" t="s">
        <v>41</v>
      </c>
      <c r="B2" t="s">
        <v>42</v>
      </c>
    </row>
    <row r="3" spans="1:31" x14ac:dyDescent="0.25">
      <c r="A3" t="s">
        <v>43</v>
      </c>
      <c r="B3" t="s">
        <v>44</v>
      </c>
    </row>
    <row r="4" spans="1:31" x14ac:dyDescent="0.25">
      <c r="A4" t="s">
        <v>45</v>
      </c>
      <c r="B4" t="s">
        <v>46</v>
      </c>
    </row>
    <row r="5" spans="1:31" x14ac:dyDescent="0.25">
      <c r="A5" t="s">
        <v>47</v>
      </c>
      <c r="B5" t="s">
        <v>46</v>
      </c>
    </row>
    <row r="6" spans="1:31" x14ac:dyDescent="0.25">
      <c r="A6" t="s">
        <v>48</v>
      </c>
      <c r="B6" t="s">
        <v>49</v>
      </c>
    </row>
    <row r="7" spans="1:31" x14ac:dyDescent="0.25">
      <c r="B7" t="s">
        <v>50</v>
      </c>
      <c r="C7" t="s">
        <v>51</v>
      </c>
      <c r="D7" t="s">
        <v>52</v>
      </c>
      <c r="E7" t="s">
        <v>53</v>
      </c>
      <c r="F7" s="13">
        <v>2011</v>
      </c>
      <c r="G7" t="s">
        <v>54</v>
      </c>
      <c r="H7" t="s">
        <v>55</v>
      </c>
      <c r="I7" t="s">
        <v>56</v>
      </c>
      <c r="J7" t="s">
        <v>57</v>
      </c>
      <c r="K7" s="13">
        <v>2012</v>
      </c>
      <c r="L7" t="s">
        <v>58</v>
      </c>
      <c r="M7" t="s">
        <v>59</v>
      </c>
      <c r="N7" t="s">
        <v>60</v>
      </c>
      <c r="O7" t="s">
        <v>61</v>
      </c>
      <c r="P7" s="13">
        <v>2013</v>
      </c>
      <c r="Q7" t="s">
        <v>62</v>
      </c>
      <c r="R7" t="s">
        <v>63</v>
      </c>
      <c r="S7" t="s">
        <v>64</v>
      </c>
      <c r="T7" t="s">
        <v>65</v>
      </c>
      <c r="U7" s="13">
        <v>2014</v>
      </c>
      <c r="V7" t="s">
        <v>66</v>
      </c>
      <c r="W7" t="s">
        <v>67</v>
      </c>
      <c r="X7" t="s">
        <v>68</v>
      </c>
      <c r="Y7" t="s">
        <v>69</v>
      </c>
      <c r="Z7" s="13">
        <v>2015</v>
      </c>
      <c r="AA7" t="s">
        <v>74</v>
      </c>
      <c r="AB7" t="s">
        <v>75</v>
      </c>
      <c r="AC7" t="s">
        <v>76</v>
      </c>
      <c r="AD7" t="s">
        <v>77</v>
      </c>
      <c r="AE7" s="13">
        <v>2016</v>
      </c>
    </row>
    <row r="8" spans="1:31" x14ac:dyDescent="0.25">
      <c r="A8" t="s">
        <v>70</v>
      </c>
      <c r="B8">
        <v>7103874</v>
      </c>
      <c r="C8">
        <v>7066240</v>
      </c>
      <c r="D8">
        <v>7284233</v>
      </c>
      <c r="E8">
        <v>7369597</v>
      </c>
      <c r="F8" s="14">
        <v>28823944</v>
      </c>
      <c r="G8">
        <v>7220002</v>
      </c>
      <c r="H8">
        <v>7658247</v>
      </c>
      <c r="I8">
        <v>8052925</v>
      </c>
      <c r="J8">
        <v>8187566</v>
      </c>
      <c r="K8" s="14">
        <v>31118740</v>
      </c>
      <c r="L8">
        <v>8127808</v>
      </c>
      <c r="M8">
        <v>8536749</v>
      </c>
      <c r="N8">
        <v>8859325</v>
      </c>
      <c r="O8">
        <v>8888188</v>
      </c>
      <c r="P8" s="14">
        <v>34412070</v>
      </c>
      <c r="Q8">
        <v>8372872</v>
      </c>
      <c r="R8">
        <v>8538904</v>
      </c>
      <c r="S8">
        <v>8470880</v>
      </c>
      <c r="T8">
        <v>8525062</v>
      </c>
      <c r="U8" s="14">
        <v>33907718</v>
      </c>
      <c r="V8">
        <v>7739650</v>
      </c>
      <c r="W8">
        <v>7633038</v>
      </c>
      <c r="X8">
        <v>7585455</v>
      </c>
      <c r="Y8">
        <v>7693659</v>
      </c>
      <c r="Z8" s="14">
        <v>30651802</v>
      </c>
      <c r="AA8">
        <v>7319737</v>
      </c>
      <c r="AB8">
        <v>7654362</v>
      </c>
      <c r="AC8">
        <v>7321596</v>
      </c>
      <c r="AD8">
        <v>7406353</v>
      </c>
      <c r="AE8" s="14">
        <f>SUM(AA8:AD8)</f>
        <v>29702048</v>
      </c>
    </row>
    <row r="9" spans="1:31" x14ac:dyDescent="0.25">
      <c r="A9" t="s">
        <v>0</v>
      </c>
      <c r="B9">
        <v>464314</v>
      </c>
      <c r="C9">
        <v>484832</v>
      </c>
      <c r="D9">
        <v>436663</v>
      </c>
      <c r="E9">
        <v>507327</v>
      </c>
      <c r="F9" s="14">
        <v>1893136</v>
      </c>
      <c r="G9">
        <v>541353</v>
      </c>
      <c r="H9">
        <v>509989</v>
      </c>
      <c r="I9">
        <v>489058</v>
      </c>
      <c r="J9">
        <v>506468</v>
      </c>
      <c r="K9" s="14">
        <v>2046868</v>
      </c>
      <c r="L9">
        <v>547414</v>
      </c>
      <c r="M9">
        <v>563814</v>
      </c>
      <c r="N9">
        <v>582271</v>
      </c>
      <c r="O9">
        <v>596154</v>
      </c>
      <c r="P9" s="14">
        <v>2289653</v>
      </c>
      <c r="Q9">
        <v>504598</v>
      </c>
      <c r="R9">
        <v>511217</v>
      </c>
      <c r="S9">
        <v>467548</v>
      </c>
      <c r="T9">
        <v>521228</v>
      </c>
      <c r="U9" s="14">
        <v>2004591</v>
      </c>
      <c r="V9">
        <v>507114</v>
      </c>
      <c r="W9">
        <v>479496</v>
      </c>
      <c r="X9">
        <v>418568</v>
      </c>
      <c r="Y9">
        <v>499645</v>
      </c>
      <c r="Z9" s="14">
        <v>1904823</v>
      </c>
      <c r="AA9">
        <v>532821</v>
      </c>
      <c r="AB9">
        <v>583424</v>
      </c>
      <c r="AC9">
        <v>524999</v>
      </c>
      <c r="AD9">
        <v>550376</v>
      </c>
      <c r="AE9" s="14">
        <f t="shared" ref="AE9:AE35" si="0">SUM(AA9:AD9)</f>
        <v>2191620</v>
      </c>
    </row>
    <row r="10" spans="1:31" x14ac:dyDescent="0.25">
      <c r="A10" t="s">
        <v>1</v>
      </c>
      <c r="B10">
        <v>109925</v>
      </c>
      <c r="C10">
        <v>113222</v>
      </c>
      <c r="D10">
        <v>118679</v>
      </c>
      <c r="E10">
        <v>113659</v>
      </c>
      <c r="F10" s="14">
        <v>455485</v>
      </c>
      <c r="G10">
        <v>101996</v>
      </c>
      <c r="H10">
        <v>105076</v>
      </c>
      <c r="I10">
        <v>101454</v>
      </c>
      <c r="J10">
        <v>104875</v>
      </c>
      <c r="K10" s="14">
        <v>413401</v>
      </c>
      <c r="L10">
        <v>95376</v>
      </c>
      <c r="M10">
        <v>104504</v>
      </c>
      <c r="N10">
        <v>112098</v>
      </c>
      <c r="O10">
        <v>115523</v>
      </c>
      <c r="P10" s="14">
        <v>427501</v>
      </c>
      <c r="Q10">
        <v>96861</v>
      </c>
      <c r="R10">
        <v>106390</v>
      </c>
      <c r="S10">
        <v>119969</v>
      </c>
      <c r="T10">
        <v>118508</v>
      </c>
      <c r="U10" s="14">
        <v>441728</v>
      </c>
      <c r="V10">
        <v>100192</v>
      </c>
      <c r="W10">
        <v>95838</v>
      </c>
      <c r="X10">
        <v>105154</v>
      </c>
      <c r="Y10">
        <v>119021</v>
      </c>
      <c r="Z10" s="14">
        <v>420205</v>
      </c>
      <c r="AA10">
        <v>110522</v>
      </c>
      <c r="AB10">
        <v>118802</v>
      </c>
      <c r="AC10">
        <v>115742</v>
      </c>
      <c r="AD10">
        <v>108529</v>
      </c>
      <c r="AE10" s="14">
        <f t="shared" si="0"/>
        <v>453595</v>
      </c>
    </row>
    <row r="11" spans="1:31" x14ac:dyDescent="0.25">
      <c r="A11" t="s">
        <v>2</v>
      </c>
      <c r="B11">
        <v>56719</v>
      </c>
      <c r="C11">
        <v>56444</v>
      </c>
      <c r="D11">
        <v>47738</v>
      </c>
      <c r="E11">
        <v>52017</v>
      </c>
      <c r="F11" s="14">
        <v>212918</v>
      </c>
      <c r="G11">
        <v>52689</v>
      </c>
      <c r="H11">
        <v>51092</v>
      </c>
      <c r="I11">
        <v>54866</v>
      </c>
      <c r="J11">
        <v>56789</v>
      </c>
      <c r="K11" s="14">
        <v>215436</v>
      </c>
      <c r="L11">
        <v>57213</v>
      </c>
      <c r="M11">
        <v>55540</v>
      </c>
      <c r="N11">
        <v>53745</v>
      </c>
      <c r="O11">
        <v>56784</v>
      </c>
      <c r="P11" s="14">
        <v>223282</v>
      </c>
      <c r="Q11">
        <v>54426</v>
      </c>
      <c r="R11">
        <v>65087</v>
      </c>
      <c r="S11">
        <v>63626</v>
      </c>
      <c r="T11">
        <v>59607</v>
      </c>
      <c r="U11" s="14">
        <v>242746</v>
      </c>
      <c r="V11">
        <v>58686</v>
      </c>
      <c r="W11">
        <v>58531</v>
      </c>
      <c r="X11">
        <v>60820</v>
      </c>
      <c r="Y11">
        <v>57897</v>
      </c>
      <c r="Z11" s="14">
        <v>235934</v>
      </c>
      <c r="AA11">
        <v>57889</v>
      </c>
      <c r="AB11">
        <v>65111</v>
      </c>
      <c r="AC11">
        <v>65431</v>
      </c>
      <c r="AD11">
        <v>65015</v>
      </c>
      <c r="AE11" s="14">
        <f t="shared" si="0"/>
        <v>253446</v>
      </c>
    </row>
    <row r="12" spans="1:31" x14ac:dyDescent="0.25">
      <c r="A12" t="s">
        <v>4</v>
      </c>
      <c r="B12">
        <v>19006</v>
      </c>
      <c r="C12">
        <v>18182</v>
      </c>
      <c r="D12">
        <v>18994</v>
      </c>
      <c r="E12">
        <v>19254</v>
      </c>
      <c r="F12" s="14">
        <v>75436</v>
      </c>
      <c r="G12">
        <v>18656</v>
      </c>
      <c r="H12" s="15" t="s">
        <v>3</v>
      </c>
      <c r="I12" s="15" t="s">
        <v>3</v>
      </c>
      <c r="J12">
        <v>18603</v>
      </c>
      <c r="K12" s="14">
        <v>37259</v>
      </c>
      <c r="L12">
        <v>17692</v>
      </c>
      <c r="M12">
        <v>18158</v>
      </c>
      <c r="N12">
        <v>19809</v>
      </c>
      <c r="O12">
        <v>18530</v>
      </c>
      <c r="P12" s="14">
        <v>74189</v>
      </c>
      <c r="Q12">
        <v>16975</v>
      </c>
      <c r="R12">
        <v>17159</v>
      </c>
      <c r="S12">
        <v>18621</v>
      </c>
      <c r="T12" t="s">
        <v>3</v>
      </c>
      <c r="U12" s="14">
        <v>52755</v>
      </c>
      <c r="V12" t="s">
        <v>3</v>
      </c>
      <c r="W12" t="s">
        <v>3</v>
      </c>
      <c r="X12" t="s">
        <v>3</v>
      </c>
      <c r="Y12" t="s">
        <v>3</v>
      </c>
      <c r="Z12" s="14">
        <v>0</v>
      </c>
      <c r="AA12">
        <v>15511</v>
      </c>
      <c r="AB12">
        <v>16076</v>
      </c>
      <c r="AC12">
        <v>16199</v>
      </c>
      <c r="AD12">
        <v>16068</v>
      </c>
      <c r="AE12" s="14">
        <f t="shared" si="0"/>
        <v>63854</v>
      </c>
    </row>
    <row r="13" spans="1:31" x14ac:dyDescent="0.25">
      <c r="A13" t="s">
        <v>5</v>
      </c>
      <c r="B13">
        <v>510201</v>
      </c>
      <c r="C13">
        <v>494849</v>
      </c>
      <c r="D13">
        <v>538973</v>
      </c>
      <c r="E13">
        <v>535931</v>
      </c>
      <c r="F13" s="14">
        <v>2079954</v>
      </c>
      <c r="G13">
        <v>508172</v>
      </c>
      <c r="H13">
        <v>552334</v>
      </c>
      <c r="I13">
        <v>551148</v>
      </c>
      <c r="J13">
        <v>566152</v>
      </c>
      <c r="K13" s="14">
        <v>2177806</v>
      </c>
      <c r="L13">
        <v>562463</v>
      </c>
      <c r="M13">
        <v>600158</v>
      </c>
      <c r="N13">
        <v>618489</v>
      </c>
      <c r="O13">
        <v>666329</v>
      </c>
      <c r="P13" s="14">
        <v>2447439</v>
      </c>
      <c r="Q13">
        <v>626383</v>
      </c>
      <c r="R13">
        <v>629281</v>
      </c>
      <c r="S13">
        <v>659123</v>
      </c>
      <c r="T13">
        <v>709444</v>
      </c>
      <c r="U13" s="14">
        <v>2624231</v>
      </c>
      <c r="V13">
        <v>675132</v>
      </c>
      <c r="W13">
        <v>668382</v>
      </c>
      <c r="X13">
        <v>672840</v>
      </c>
      <c r="Y13">
        <v>631408</v>
      </c>
      <c r="Z13" s="14">
        <v>2647762</v>
      </c>
      <c r="AA13">
        <v>666119</v>
      </c>
      <c r="AB13">
        <v>700127</v>
      </c>
      <c r="AC13">
        <v>673619</v>
      </c>
      <c r="AD13">
        <v>684272</v>
      </c>
      <c r="AE13" s="14">
        <f t="shared" si="0"/>
        <v>2724137</v>
      </c>
    </row>
    <row r="14" spans="1:31" x14ac:dyDescent="0.25">
      <c r="A14" t="s">
        <v>6</v>
      </c>
      <c r="B14" t="s">
        <v>3</v>
      </c>
      <c r="C14" t="s">
        <v>3</v>
      </c>
      <c r="D14" t="s">
        <v>3</v>
      </c>
      <c r="E14" t="s">
        <v>3</v>
      </c>
      <c r="F14" s="14">
        <v>0</v>
      </c>
      <c r="G14" t="s">
        <v>3</v>
      </c>
      <c r="H14" t="s">
        <v>3</v>
      </c>
      <c r="I14" t="s">
        <v>3</v>
      </c>
      <c r="J14" t="s">
        <v>3</v>
      </c>
      <c r="K14" s="14">
        <v>0</v>
      </c>
      <c r="L14" t="s">
        <v>3</v>
      </c>
      <c r="M14" t="s">
        <v>3</v>
      </c>
      <c r="N14" t="s">
        <v>3</v>
      </c>
      <c r="O14" t="s">
        <v>3</v>
      </c>
      <c r="P14" s="14">
        <v>0</v>
      </c>
      <c r="Q14" t="s">
        <v>3</v>
      </c>
      <c r="R14" t="s">
        <v>3</v>
      </c>
      <c r="S14" t="s">
        <v>3</v>
      </c>
      <c r="T14" t="s">
        <v>3</v>
      </c>
      <c r="U14" s="14">
        <v>0</v>
      </c>
      <c r="V14" t="s">
        <v>3</v>
      </c>
      <c r="W14" t="s">
        <v>3</v>
      </c>
      <c r="X14" t="s">
        <v>3</v>
      </c>
      <c r="Y14" t="s">
        <v>3</v>
      </c>
      <c r="Z14" s="14">
        <v>0</v>
      </c>
      <c r="AA14" t="s">
        <v>3</v>
      </c>
      <c r="AB14" t="s">
        <v>3</v>
      </c>
      <c r="AC14" t="s">
        <v>3</v>
      </c>
      <c r="AD14" t="s">
        <v>3</v>
      </c>
      <c r="AE14" s="14">
        <f t="shared" si="0"/>
        <v>0</v>
      </c>
    </row>
    <row r="15" spans="1:31" x14ac:dyDescent="0.25">
      <c r="A15" t="s">
        <v>7</v>
      </c>
      <c r="B15">
        <v>266367</v>
      </c>
      <c r="C15">
        <v>270186</v>
      </c>
      <c r="D15">
        <v>283651</v>
      </c>
      <c r="E15">
        <v>233485</v>
      </c>
      <c r="F15" s="14">
        <v>1053689</v>
      </c>
      <c r="G15">
        <v>261498</v>
      </c>
      <c r="H15">
        <v>282507</v>
      </c>
      <c r="I15">
        <v>271864</v>
      </c>
      <c r="J15">
        <v>235223</v>
      </c>
      <c r="K15" s="14">
        <v>1051092</v>
      </c>
      <c r="L15">
        <v>284907</v>
      </c>
      <c r="M15">
        <v>307739</v>
      </c>
      <c r="N15">
        <v>315581</v>
      </c>
      <c r="O15">
        <v>286953</v>
      </c>
      <c r="P15" s="14">
        <v>1195180</v>
      </c>
      <c r="Q15">
        <v>309813</v>
      </c>
      <c r="R15">
        <v>314239</v>
      </c>
      <c r="S15">
        <v>278665</v>
      </c>
      <c r="T15">
        <v>251548</v>
      </c>
      <c r="U15" s="14">
        <v>1154265</v>
      </c>
      <c r="V15">
        <v>276276</v>
      </c>
      <c r="W15">
        <v>294233</v>
      </c>
      <c r="X15">
        <v>296389</v>
      </c>
      <c r="Y15">
        <v>230806</v>
      </c>
      <c r="Z15" s="14">
        <v>1097704</v>
      </c>
      <c r="AA15">
        <v>260688</v>
      </c>
      <c r="AB15">
        <v>268556</v>
      </c>
      <c r="AC15">
        <v>253965</v>
      </c>
      <c r="AD15">
        <v>239303</v>
      </c>
      <c r="AE15" s="14">
        <f t="shared" si="0"/>
        <v>1022512</v>
      </c>
    </row>
    <row r="16" spans="1:31" x14ac:dyDescent="0.25">
      <c r="A16" t="s">
        <v>8</v>
      </c>
      <c r="B16">
        <v>163729</v>
      </c>
      <c r="C16">
        <v>161521</v>
      </c>
      <c r="D16">
        <v>174085</v>
      </c>
      <c r="E16">
        <v>189274</v>
      </c>
      <c r="F16" s="14">
        <v>688609</v>
      </c>
      <c r="G16">
        <v>170800</v>
      </c>
      <c r="H16">
        <v>164481</v>
      </c>
      <c r="I16">
        <v>173535</v>
      </c>
      <c r="J16">
        <v>174871</v>
      </c>
      <c r="K16" s="14">
        <v>683687</v>
      </c>
      <c r="L16">
        <v>156657</v>
      </c>
      <c r="M16">
        <v>160619</v>
      </c>
      <c r="N16">
        <v>198356</v>
      </c>
      <c r="O16">
        <v>204525</v>
      </c>
      <c r="P16" s="14">
        <v>720157</v>
      </c>
      <c r="Q16">
        <v>185898</v>
      </c>
      <c r="R16">
        <v>210786</v>
      </c>
      <c r="S16">
        <v>230951</v>
      </c>
      <c r="T16">
        <v>205879</v>
      </c>
      <c r="U16" s="14">
        <v>833514</v>
      </c>
      <c r="V16">
        <v>199488</v>
      </c>
      <c r="W16">
        <v>200614</v>
      </c>
      <c r="X16">
        <v>221216</v>
      </c>
      <c r="Y16">
        <v>217803</v>
      </c>
      <c r="Z16" s="14">
        <v>839121</v>
      </c>
      <c r="AA16">
        <v>194226</v>
      </c>
      <c r="AB16">
        <v>194054</v>
      </c>
      <c r="AC16">
        <v>204023</v>
      </c>
      <c r="AD16">
        <v>184469</v>
      </c>
      <c r="AE16" s="14">
        <f t="shared" si="0"/>
        <v>776772</v>
      </c>
    </row>
    <row r="17" spans="1:31" x14ac:dyDescent="0.25">
      <c r="A17" t="s">
        <v>9</v>
      </c>
      <c r="B17">
        <v>35101</v>
      </c>
      <c r="C17">
        <v>34775</v>
      </c>
      <c r="D17">
        <v>37024</v>
      </c>
      <c r="E17">
        <v>38008</v>
      </c>
      <c r="F17" s="14">
        <v>144908</v>
      </c>
      <c r="G17">
        <v>36807</v>
      </c>
      <c r="H17">
        <v>37194</v>
      </c>
      <c r="I17">
        <v>40564</v>
      </c>
      <c r="J17">
        <v>41553</v>
      </c>
      <c r="K17" s="14">
        <v>156118</v>
      </c>
      <c r="L17">
        <v>45532</v>
      </c>
      <c r="M17">
        <v>46953</v>
      </c>
      <c r="N17">
        <v>50778</v>
      </c>
      <c r="O17">
        <v>52905</v>
      </c>
      <c r="P17" s="14">
        <v>196168</v>
      </c>
      <c r="Q17">
        <v>37297</v>
      </c>
      <c r="R17">
        <v>37876</v>
      </c>
      <c r="S17">
        <v>39873</v>
      </c>
      <c r="T17">
        <v>37598</v>
      </c>
      <c r="U17" s="14">
        <v>152644</v>
      </c>
      <c r="V17">
        <v>32043</v>
      </c>
      <c r="W17">
        <v>31767</v>
      </c>
      <c r="X17">
        <v>34259</v>
      </c>
      <c r="Y17">
        <v>35699</v>
      </c>
      <c r="Z17" s="14">
        <v>133768</v>
      </c>
      <c r="AA17">
        <v>28798</v>
      </c>
      <c r="AB17">
        <v>30720</v>
      </c>
      <c r="AC17">
        <v>33677</v>
      </c>
      <c r="AD17">
        <v>34611</v>
      </c>
      <c r="AE17" s="14">
        <f t="shared" si="0"/>
        <v>127806</v>
      </c>
    </row>
    <row r="18" spans="1:31" x14ac:dyDescent="0.25">
      <c r="A18" t="s">
        <v>10</v>
      </c>
      <c r="B18">
        <v>75629</v>
      </c>
      <c r="C18">
        <v>78686</v>
      </c>
      <c r="D18">
        <v>82671</v>
      </c>
      <c r="E18">
        <v>78179</v>
      </c>
      <c r="F18" s="14">
        <v>315165</v>
      </c>
      <c r="G18">
        <v>69971</v>
      </c>
      <c r="H18">
        <v>68075</v>
      </c>
      <c r="I18">
        <v>72734</v>
      </c>
      <c r="J18">
        <v>68212</v>
      </c>
      <c r="K18" s="14">
        <v>278992</v>
      </c>
      <c r="L18">
        <v>64090</v>
      </c>
      <c r="M18">
        <v>66865</v>
      </c>
      <c r="N18">
        <v>69820</v>
      </c>
      <c r="O18">
        <v>69563</v>
      </c>
      <c r="P18" s="14">
        <v>270338</v>
      </c>
      <c r="Q18">
        <v>61262</v>
      </c>
      <c r="R18">
        <v>64126</v>
      </c>
      <c r="S18">
        <v>68644</v>
      </c>
      <c r="T18">
        <v>61701</v>
      </c>
      <c r="U18" s="14">
        <v>255733</v>
      </c>
      <c r="V18">
        <v>54766</v>
      </c>
      <c r="W18">
        <v>56305</v>
      </c>
      <c r="X18">
        <v>59279</v>
      </c>
      <c r="Y18">
        <v>59095</v>
      </c>
      <c r="Z18" s="14">
        <v>229445</v>
      </c>
      <c r="AA18">
        <v>48766</v>
      </c>
      <c r="AB18">
        <v>53068</v>
      </c>
      <c r="AC18">
        <v>51045</v>
      </c>
      <c r="AD18">
        <v>47200</v>
      </c>
      <c r="AE18" s="14">
        <f t="shared" si="0"/>
        <v>200079</v>
      </c>
    </row>
    <row r="19" spans="1:31" x14ac:dyDescent="0.25">
      <c r="A19" t="s">
        <v>11</v>
      </c>
      <c r="B19">
        <v>24840</v>
      </c>
      <c r="C19">
        <v>26419</v>
      </c>
      <c r="D19">
        <v>27751</v>
      </c>
      <c r="E19">
        <v>27662</v>
      </c>
      <c r="F19" s="14">
        <v>106672</v>
      </c>
      <c r="G19">
        <v>24622</v>
      </c>
      <c r="H19">
        <v>28778</v>
      </c>
      <c r="I19">
        <v>31612</v>
      </c>
      <c r="J19">
        <v>30677</v>
      </c>
      <c r="K19" s="14">
        <v>115689</v>
      </c>
      <c r="L19">
        <v>26385</v>
      </c>
      <c r="M19">
        <v>28941</v>
      </c>
      <c r="N19">
        <v>31843</v>
      </c>
      <c r="O19">
        <v>32101</v>
      </c>
      <c r="P19" s="14">
        <v>119270</v>
      </c>
      <c r="Q19">
        <v>26590</v>
      </c>
      <c r="R19">
        <v>26626</v>
      </c>
      <c r="S19">
        <v>29859</v>
      </c>
      <c r="T19">
        <v>27479</v>
      </c>
      <c r="U19" s="14">
        <v>110554</v>
      </c>
      <c r="V19">
        <v>25101</v>
      </c>
      <c r="W19">
        <v>23703</v>
      </c>
      <c r="X19">
        <v>30267</v>
      </c>
      <c r="Y19">
        <v>30773</v>
      </c>
      <c r="Z19" s="14">
        <v>109844</v>
      </c>
      <c r="AA19">
        <v>21632</v>
      </c>
      <c r="AB19">
        <v>23473</v>
      </c>
      <c r="AC19">
        <v>23846</v>
      </c>
      <c r="AD19">
        <v>21326</v>
      </c>
      <c r="AE19" s="14">
        <f t="shared" si="0"/>
        <v>90277</v>
      </c>
    </row>
    <row r="20" spans="1:31" x14ac:dyDescent="0.25">
      <c r="A20" t="s">
        <v>12</v>
      </c>
      <c r="B20">
        <v>18556</v>
      </c>
      <c r="C20">
        <v>17950</v>
      </c>
      <c r="D20">
        <v>17751</v>
      </c>
      <c r="E20">
        <v>19185</v>
      </c>
      <c r="F20" s="14">
        <v>73442</v>
      </c>
      <c r="G20">
        <v>20748</v>
      </c>
      <c r="H20">
        <v>22665</v>
      </c>
      <c r="I20">
        <v>23276</v>
      </c>
      <c r="J20">
        <v>24794</v>
      </c>
      <c r="K20" s="14">
        <v>91483</v>
      </c>
      <c r="L20">
        <v>19282</v>
      </c>
      <c r="M20">
        <v>21552</v>
      </c>
      <c r="N20">
        <v>22783</v>
      </c>
      <c r="O20">
        <v>23001</v>
      </c>
      <c r="P20" s="14">
        <v>86618</v>
      </c>
      <c r="Q20">
        <v>19891</v>
      </c>
      <c r="R20">
        <v>19050</v>
      </c>
      <c r="S20">
        <v>19741</v>
      </c>
      <c r="T20">
        <v>19416</v>
      </c>
      <c r="U20" s="14">
        <v>78098</v>
      </c>
      <c r="V20">
        <v>16653</v>
      </c>
      <c r="W20">
        <v>18779</v>
      </c>
      <c r="X20">
        <v>19636</v>
      </c>
      <c r="Y20">
        <v>20099</v>
      </c>
      <c r="Z20" s="14">
        <v>75167</v>
      </c>
      <c r="AA20">
        <v>19889</v>
      </c>
      <c r="AB20">
        <v>20060</v>
      </c>
      <c r="AC20">
        <v>21178</v>
      </c>
      <c r="AD20">
        <v>20604</v>
      </c>
      <c r="AE20" s="14">
        <f t="shared" si="0"/>
        <v>81731</v>
      </c>
    </row>
    <row r="21" spans="1:31" x14ac:dyDescent="0.25">
      <c r="A21" t="s">
        <v>13</v>
      </c>
      <c r="B21">
        <v>97303</v>
      </c>
      <c r="C21">
        <v>94187</v>
      </c>
      <c r="D21">
        <v>103974</v>
      </c>
      <c r="E21">
        <v>104842</v>
      </c>
      <c r="F21" s="14">
        <v>400306</v>
      </c>
      <c r="G21">
        <v>73397</v>
      </c>
      <c r="H21">
        <v>70147</v>
      </c>
      <c r="I21">
        <v>76146</v>
      </c>
      <c r="J21">
        <v>82583</v>
      </c>
      <c r="K21" s="14">
        <v>302273</v>
      </c>
      <c r="L21">
        <v>73718</v>
      </c>
      <c r="M21">
        <v>78405</v>
      </c>
      <c r="N21">
        <v>80958</v>
      </c>
      <c r="O21">
        <v>87815</v>
      </c>
      <c r="P21" s="14">
        <v>320896</v>
      </c>
      <c r="Q21">
        <v>78507</v>
      </c>
      <c r="R21">
        <v>71724</v>
      </c>
      <c r="S21">
        <v>84632</v>
      </c>
      <c r="T21">
        <v>89622</v>
      </c>
      <c r="U21" s="14">
        <v>324485</v>
      </c>
      <c r="V21">
        <v>76104</v>
      </c>
      <c r="W21">
        <v>77118</v>
      </c>
      <c r="X21">
        <v>76358</v>
      </c>
      <c r="Y21">
        <v>84709</v>
      </c>
      <c r="Z21" s="14">
        <v>314289</v>
      </c>
      <c r="AA21">
        <v>68260</v>
      </c>
      <c r="AB21">
        <v>74890</v>
      </c>
      <c r="AC21">
        <v>75802</v>
      </c>
      <c r="AD21">
        <v>80901</v>
      </c>
      <c r="AE21" s="14">
        <f t="shared" si="0"/>
        <v>299853</v>
      </c>
    </row>
    <row r="22" spans="1:31" x14ac:dyDescent="0.25">
      <c r="A22" t="s">
        <v>14</v>
      </c>
      <c r="B22">
        <v>50658</v>
      </c>
      <c r="C22">
        <v>46663</v>
      </c>
      <c r="D22">
        <v>49392</v>
      </c>
      <c r="E22">
        <v>54788</v>
      </c>
      <c r="F22" s="14">
        <v>201501</v>
      </c>
      <c r="G22">
        <v>47696</v>
      </c>
      <c r="H22">
        <v>47773</v>
      </c>
      <c r="I22">
        <v>49227</v>
      </c>
      <c r="J22">
        <v>56432</v>
      </c>
      <c r="K22" s="14">
        <v>201128</v>
      </c>
      <c r="L22">
        <v>52219</v>
      </c>
      <c r="M22">
        <v>49450</v>
      </c>
      <c r="N22">
        <v>54054</v>
      </c>
      <c r="O22">
        <v>55198</v>
      </c>
      <c r="P22" s="14">
        <v>210921</v>
      </c>
      <c r="Q22">
        <v>51169</v>
      </c>
      <c r="R22">
        <v>48095</v>
      </c>
      <c r="S22">
        <v>46581</v>
      </c>
      <c r="T22">
        <v>46768</v>
      </c>
      <c r="U22" s="14">
        <v>192613</v>
      </c>
      <c r="V22">
        <v>38797</v>
      </c>
      <c r="W22">
        <v>39679</v>
      </c>
      <c r="X22">
        <v>38156</v>
      </c>
      <c r="Y22">
        <v>42687</v>
      </c>
      <c r="Z22" s="14">
        <v>159319</v>
      </c>
      <c r="AA22">
        <v>35857</v>
      </c>
      <c r="AB22">
        <v>50214</v>
      </c>
      <c r="AC22">
        <v>32432</v>
      </c>
      <c r="AD22">
        <v>34379</v>
      </c>
      <c r="AE22" s="14">
        <f t="shared" si="0"/>
        <v>152882</v>
      </c>
    </row>
    <row r="23" spans="1:31" x14ac:dyDescent="0.25">
      <c r="A23" t="s">
        <v>15</v>
      </c>
      <c r="B23">
        <v>24311</v>
      </c>
      <c r="C23">
        <v>23178</v>
      </c>
      <c r="D23">
        <v>24025</v>
      </c>
      <c r="E23">
        <v>23786</v>
      </c>
      <c r="F23" s="14">
        <v>95300</v>
      </c>
      <c r="G23">
        <v>25439</v>
      </c>
      <c r="H23">
        <v>26372</v>
      </c>
      <c r="I23">
        <v>26853</v>
      </c>
      <c r="J23">
        <v>26958</v>
      </c>
      <c r="K23" s="14">
        <v>105622</v>
      </c>
      <c r="L23">
        <v>23218</v>
      </c>
      <c r="M23">
        <v>24554</v>
      </c>
      <c r="N23">
        <v>25433</v>
      </c>
      <c r="O23">
        <v>27795</v>
      </c>
      <c r="P23" s="14">
        <v>101000</v>
      </c>
      <c r="Q23">
        <v>26942</v>
      </c>
      <c r="R23">
        <v>26520</v>
      </c>
      <c r="S23">
        <v>24373</v>
      </c>
      <c r="T23">
        <v>24061</v>
      </c>
      <c r="U23" s="14">
        <v>101896</v>
      </c>
      <c r="V23">
        <v>21387</v>
      </c>
      <c r="W23">
        <v>21429</v>
      </c>
      <c r="X23">
        <v>21730</v>
      </c>
      <c r="Y23">
        <v>22930</v>
      </c>
      <c r="Z23" s="14">
        <v>87476</v>
      </c>
      <c r="AA23">
        <v>20465</v>
      </c>
      <c r="AB23">
        <v>21182</v>
      </c>
      <c r="AC23">
        <v>22324</v>
      </c>
      <c r="AD23">
        <v>23056</v>
      </c>
      <c r="AE23" s="14">
        <f t="shared" si="0"/>
        <v>87027</v>
      </c>
    </row>
    <row r="24" spans="1:31" x14ac:dyDescent="0.25">
      <c r="A24" t="s">
        <v>16</v>
      </c>
      <c r="B24">
        <v>271453</v>
      </c>
      <c r="C24">
        <v>272718</v>
      </c>
      <c r="D24">
        <v>279759</v>
      </c>
      <c r="E24">
        <v>266670</v>
      </c>
      <c r="F24" s="14">
        <v>1090600</v>
      </c>
      <c r="G24">
        <v>267009</v>
      </c>
      <c r="H24">
        <v>285685</v>
      </c>
      <c r="I24">
        <v>298714</v>
      </c>
      <c r="J24">
        <v>321126</v>
      </c>
      <c r="K24" s="14">
        <v>1172534</v>
      </c>
      <c r="L24">
        <v>292328</v>
      </c>
      <c r="M24">
        <v>320118</v>
      </c>
      <c r="N24">
        <v>336757</v>
      </c>
      <c r="O24">
        <v>360170</v>
      </c>
      <c r="P24" s="14">
        <v>1309373</v>
      </c>
      <c r="Q24">
        <v>335606</v>
      </c>
      <c r="R24">
        <v>350328</v>
      </c>
      <c r="S24">
        <v>346388</v>
      </c>
      <c r="T24">
        <v>340373</v>
      </c>
      <c r="U24" s="14">
        <v>1372695</v>
      </c>
      <c r="V24">
        <v>304759</v>
      </c>
      <c r="W24">
        <v>313999</v>
      </c>
      <c r="X24">
        <v>286938</v>
      </c>
      <c r="Y24">
        <v>313089</v>
      </c>
      <c r="Z24" s="14">
        <v>1218785</v>
      </c>
      <c r="AA24">
        <v>269542</v>
      </c>
      <c r="AB24">
        <v>288209</v>
      </c>
      <c r="AC24">
        <v>286645</v>
      </c>
      <c r="AD24">
        <v>297174</v>
      </c>
      <c r="AE24" s="14">
        <f t="shared" si="0"/>
        <v>1141570</v>
      </c>
    </row>
    <row r="25" spans="1:31" x14ac:dyDescent="0.25">
      <c r="A25" t="s">
        <v>17</v>
      </c>
      <c r="B25">
        <v>512301</v>
      </c>
      <c r="C25">
        <v>527629</v>
      </c>
      <c r="D25">
        <v>545111</v>
      </c>
      <c r="E25">
        <v>514698</v>
      </c>
      <c r="F25" s="14">
        <v>2099739</v>
      </c>
      <c r="G25">
        <v>519432</v>
      </c>
      <c r="H25">
        <v>604097</v>
      </c>
      <c r="I25">
        <v>682153</v>
      </c>
      <c r="J25">
        <v>674431</v>
      </c>
      <c r="K25" s="14">
        <v>2480113</v>
      </c>
      <c r="L25">
        <v>685741</v>
      </c>
      <c r="M25">
        <v>783202</v>
      </c>
      <c r="N25">
        <v>792842</v>
      </c>
      <c r="O25">
        <v>770833</v>
      </c>
      <c r="P25" s="14">
        <v>3032618</v>
      </c>
      <c r="Q25">
        <v>807910</v>
      </c>
      <c r="R25">
        <v>853270</v>
      </c>
      <c r="S25">
        <v>822910</v>
      </c>
      <c r="T25">
        <v>756289</v>
      </c>
      <c r="U25" s="14">
        <v>3240379</v>
      </c>
      <c r="V25">
        <v>735774</v>
      </c>
      <c r="W25">
        <v>763418</v>
      </c>
      <c r="X25">
        <v>695997</v>
      </c>
      <c r="Y25">
        <v>645623</v>
      </c>
      <c r="Z25" s="14">
        <v>2840812</v>
      </c>
      <c r="AA25">
        <v>620879</v>
      </c>
      <c r="AB25">
        <v>664899</v>
      </c>
      <c r="AC25">
        <v>601550</v>
      </c>
      <c r="AD25">
        <v>582545</v>
      </c>
      <c r="AE25" s="14">
        <f t="shared" si="0"/>
        <v>2469873</v>
      </c>
    </row>
    <row r="26" spans="1:31" x14ac:dyDescent="0.25">
      <c r="A26" t="s">
        <v>18</v>
      </c>
      <c r="B26">
        <v>82651</v>
      </c>
      <c r="C26">
        <v>74301</v>
      </c>
      <c r="D26">
        <v>73581</v>
      </c>
      <c r="E26">
        <v>74637</v>
      </c>
      <c r="F26" s="14">
        <v>305170</v>
      </c>
      <c r="G26">
        <v>66688</v>
      </c>
      <c r="H26">
        <v>67511</v>
      </c>
      <c r="I26">
        <v>67538</v>
      </c>
      <c r="J26">
        <v>70555</v>
      </c>
      <c r="K26" s="14">
        <v>272292</v>
      </c>
      <c r="L26">
        <v>68199</v>
      </c>
      <c r="M26">
        <v>73684</v>
      </c>
      <c r="N26">
        <v>84283</v>
      </c>
      <c r="O26">
        <v>91362</v>
      </c>
      <c r="P26" s="14">
        <v>317528</v>
      </c>
      <c r="Q26">
        <v>95106</v>
      </c>
      <c r="R26">
        <v>102443</v>
      </c>
      <c r="S26">
        <v>92756</v>
      </c>
      <c r="T26">
        <v>91052</v>
      </c>
      <c r="U26" s="14">
        <v>381357</v>
      </c>
      <c r="V26">
        <v>85900</v>
      </c>
      <c r="W26">
        <v>91782</v>
      </c>
      <c r="X26">
        <v>88517</v>
      </c>
      <c r="Y26">
        <v>85071</v>
      </c>
      <c r="Z26" s="14">
        <v>351270</v>
      </c>
      <c r="AA26">
        <v>80712</v>
      </c>
      <c r="AB26">
        <v>81731</v>
      </c>
      <c r="AC26">
        <v>78624</v>
      </c>
      <c r="AD26">
        <v>68492</v>
      </c>
      <c r="AE26" s="14">
        <f t="shared" si="0"/>
        <v>309559</v>
      </c>
    </row>
    <row r="27" spans="1:31" x14ac:dyDescent="0.25">
      <c r="A27" t="s">
        <v>19</v>
      </c>
      <c r="B27">
        <v>52571</v>
      </c>
      <c r="C27">
        <v>47621</v>
      </c>
      <c r="D27">
        <v>43358</v>
      </c>
      <c r="E27">
        <v>43242</v>
      </c>
      <c r="F27" s="14">
        <v>186792</v>
      </c>
      <c r="G27">
        <v>40167</v>
      </c>
      <c r="H27">
        <v>40278</v>
      </c>
      <c r="I27">
        <v>48857</v>
      </c>
      <c r="J27">
        <v>45173</v>
      </c>
      <c r="K27" s="14">
        <v>174475</v>
      </c>
      <c r="L27">
        <v>46817</v>
      </c>
      <c r="M27">
        <v>43171</v>
      </c>
      <c r="N27">
        <v>51097</v>
      </c>
      <c r="O27">
        <v>49450</v>
      </c>
      <c r="P27" s="14">
        <v>190535</v>
      </c>
      <c r="Q27">
        <v>44068</v>
      </c>
      <c r="R27">
        <v>45458</v>
      </c>
      <c r="S27">
        <v>50986</v>
      </c>
      <c r="T27">
        <v>47485</v>
      </c>
      <c r="U27" s="14">
        <v>187997</v>
      </c>
      <c r="V27">
        <v>51047</v>
      </c>
      <c r="W27">
        <v>55531</v>
      </c>
      <c r="X27">
        <v>53104</v>
      </c>
      <c r="Y27">
        <v>45329</v>
      </c>
      <c r="Z27" s="14">
        <v>205011</v>
      </c>
      <c r="AA27">
        <v>40608</v>
      </c>
      <c r="AB27">
        <v>36025</v>
      </c>
      <c r="AC27">
        <v>35052</v>
      </c>
      <c r="AD27">
        <v>38940</v>
      </c>
      <c r="AE27" s="14">
        <f t="shared" si="0"/>
        <v>150625</v>
      </c>
    </row>
    <row r="28" spans="1:31" x14ac:dyDescent="0.25">
      <c r="A28" t="s">
        <v>20</v>
      </c>
      <c r="B28">
        <v>810746</v>
      </c>
      <c r="C28">
        <v>826603</v>
      </c>
      <c r="D28">
        <v>822605</v>
      </c>
      <c r="E28">
        <v>809898</v>
      </c>
      <c r="F28" s="14">
        <v>3269852</v>
      </c>
      <c r="G28">
        <v>758579</v>
      </c>
      <c r="H28">
        <v>802012</v>
      </c>
      <c r="I28">
        <v>874048</v>
      </c>
      <c r="J28">
        <v>913833</v>
      </c>
      <c r="K28" s="14">
        <v>3348472</v>
      </c>
      <c r="L28">
        <v>840616</v>
      </c>
      <c r="M28">
        <v>871208</v>
      </c>
      <c r="N28">
        <v>915627</v>
      </c>
      <c r="O28">
        <v>921488</v>
      </c>
      <c r="P28" s="14">
        <v>3548939</v>
      </c>
      <c r="Q28">
        <v>839857</v>
      </c>
      <c r="R28">
        <v>882603</v>
      </c>
      <c r="S28">
        <v>931942</v>
      </c>
      <c r="T28">
        <v>869572</v>
      </c>
      <c r="U28" s="14">
        <v>3523974</v>
      </c>
      <c r="V28">
        <v>769455</v>
      </c>
      <c r="W28">
        <v>752554</v>
      </c>
      <c r="X28">
        <v>740735</v>
      </c>
      <c r="Y28">
        <v>789767</v>
      </c>
      <c r="Z28" s="14">
        <v>3052511</v>
      </c>
      <c r="AA28">
        <v>711748</v>
      </c>
      <c r="AB28">
        <v>718083</v>
      </c>
      <c r="AC28">
        <v>679934</v>
      </c>
      <c r="AD28">
        <v>682585</v>
      </c>
      <c r="AE28" s="14">
        <f t="shared" si="0"/>
        <v>2792350</v>
      </c>
    </row>
    <row r="29" spans="1:31" x14ac:dyDescent="0.25">
      <c r="A29" t="s">
        <v>21</v>
      </c>
      <c r="B29">
        <v>287240</v>
      </c>
      <c r="C29">
        <v>306879</v>
      </c>
      <c r="D29">
        <v>276300</v>
      </c>
      <c r="E29">
        <v>334247</v>
      </c>
      <c r="F29" s="14">
        <v>1204666</v>
      </c>
      <c r="G29">
        <v>272090</v>
      </c>
      <c r="H29">
        <v>315361</v>
      </c>
      <c r="I29">
        <v>378757</v>
      </c>
      <c r="J29">
        <v>380545</v>
      </c>
      <c r="K29" s="14">
        <v>1346753</v>
      </c>
      <c r="L29">
        <v>328770</v>
      </c>
      <c r="M29">
        <v>365084</v>
      </c>
      <c r="N29">
        <v>356695</v>
      </c>
      <c r="O29">
        <v>374194</v>
      </c>
      <c r="P29" s="14">
        <v>1424743</v>
      </c>
      <c r="Q29">
        <v>322494</v>
      </c>
      <c r="R29">
        <v>371366</v>
      </c>
      <c r="S29">
        <v>387087</v>
      </c>
      <c r="T29">
        <v>369506</v>
      </c>
      <c r="U29" s="14">
        <v>1450453</v>
      </c>
      <c r="V29">
        <v>279308</v>
      </c>
      <c r="W29">
        <v>312663</v>
      </c>
      <c r="X29">
        <v>310352</v>
      </c>
      <c r="Y29">
        <v>344497</v>
      </c>
      <c r="Z29" s="14">
        <v>1246820</v>
      </c>
      <c r="AA29">
        <v>293538</v>
      </c>
      <c r="AB29">
        <v>287951</v>
      </c>
      <c r="AC29">
        <v>292174</v>
      </c>
      <c r="AD29">
        <v>324666</v>
      </c>
      <c r="AE29" s="14">
        <f t="shared" si="0"/>
        <v>1198329</v>
      </c>
    </row>
    <row r="30" spans="1:31" x14ac:dyDescent="0.25">
      <c r="A30" t="s">
        <v>22</v>
      </c>
      <c r="B30">
        <v>103590</v>
      </c>
      <c r="C30">
        <v>97546</v>
      </c>
      <c r="D30">
        <v>101732</v>
      </c>
      <c r="E30">
        <v>117019</v>
      </c>
      <c r="F30" s="14">
        <v>419887</v>
      </c>
      <c r="G30">
        <v>94123</v>
      </c>
      <c r="H30">
        <v>95941</v>
      </c>
      <c r="I30">
        <v>103568</v>
      </c>
      <c r="J30">
        <v>127074</v>
      </c>
      <c r="K30" s="14">
        <v>420706</v>
      </c>
      <c r="L30">
        <v>89127</v>
      </c>
      <c r="M30">
        <v>96291</v>
      </c>
      <c r="N30">
        <v>100237</v>
      </c>
      <c r="O30">
        <v>119770</v>
      </c>
      <c r="P30" s="14">
        <v>405425</v>
      </c>
      <c r="Q30">
        <v>100407</v>
      </c>
      <c r="R30">
        <v>103217</v>
      </c>
      <c r="S30">
        <v>104479</v>
      </c>
      <c r="T30">
        <v>124768</v>
      </c>
      <c r="U30" s="14">
        <v>432871</v>
      </c>
      <c r="V30">
        <v>101935</v>
      </c>
      <c r="W30">
        <v>106070</v>
      </c>
      <c r="X30">
        <v>110740</v>
      </c>
      <c r="Y30">
        <v>121569</v>
      </c>
      <c r="Z30" s="14">
        <v>440314</v>
      </c>
      <c r="AA30">
        <v>103944</v>
      </c>
      <c r="AB30">
        <v>94963</v>
      </c>
      <c r="AC30">
        <v>90110</v>
      </c>
      <c r="AD30">
        <v>118860</v>
      </c>
      <c r="AE30" s="14">
        <f t="shared" si="0"/>
        <v>407877</v>
      </c>
    </row>
    <row r="31" spans="1:31" x14ac:dyDescent="0.25">
      <c r="A31" t="s">
        <v>23</v>
      </c>
      <c r="B31">
        <v>462875</v>
      </c>
      <c r="C31">
        <v>449137</v>
      </c>
      <c r="D31">
        <v>457669</v>
      </c>
      <c r="E31">
        <v>515754</v>
      </c>
      <c r="F31" s="14">
        <v>1885435</v>
      </c>
      <c r="G31">
        <v>452339</v>
      </c>
      <c r="H31">
        <v>457683</v>
      </c>
      <c r="I31">
        <v>476785</v>
      </c>
      <c r="J31">
        <v>547343</v>
      </c>
      <c r="K31" s="14">
        <v>1934150</v>
      </c>
      <c r="L31">
        <v>465622</v>
      </c>
      <c r="M31">
        <v>431233</v>
      </c>
      <c r="N31">
        <v>466168</v>
      </c>
      <c r="O31">
        <v>557604</v>
      </c>
      <c r="P31" s="14">
        <v>1920627</v>
      </c>
      <c r="Q31">
        <v>443446</v>
      </c>
      <c r="R31">
        <v>438359</v>
      </c>
      <c r="S31">
        <v>472797</v>
      </c>
      <c r="T31">
        <v>530953</v>
      </c>
      <c r="U31" s="14">
        <v>1885555</v>
      </c>
      <c r="V31">
        <v>428797</v>
      </c>
      <c r="W31">
        <v>410711</v>
      </c>
      <c r="X31">
        <v>458001</v>
      </c>
      <c r="Y31">
        <v>524289</v>
      </c>
      <c r="Z31" s="14">
        <v>1821798</v>
      </c>
      <c r="AA31">
        <v>460569</v>
      </c>
      <c r="AB31">
        <v>418456</v>
      </c>
      <c r="AC31">
        <v>468830</v>
      </c>
      <c r="AD31">
        <v>549979</v>
      </c>
      <c r="AE31" s="14">
        <f t="shared" si="0"/>
        <v>1897834</v>
      </c>
    </row>
    <row r="32" spans="1:31" x14ac:dyDescent="0.25">
      <c r="A32" t="s">
        <v>24</v>
      </c>
      <c r="B32">
        <v>840785</v>
      </c>
      <c r="C32">
        <v>812991</v>
      </c>
      <c r="D32">
        <v>767508</v>
      </c>
      <c r="E32">
        <v>862487</v>
      </c>
      <c r="F32" s="14">
        <v>3283771</v>
      </c>
      <c r="G32">
        <v>940162</v>
      </c>
      <c r="H32">
        <v>1000004</v>
      </c>
      <c r="I32">
        <v>1032375</v>
      </c>
      <c r="J32">
        <v>1016272</v>
      </c>
      <c r="K32" s="14">
        <v>3988813</v>
      </c>
      <c r="L32">
        <v>1092625</v>
      </c>
      <c r="M32">
        <v>1016884</v>
      </c>
      <c r="N32">
        <v>1009406</v>
      </c>
      <c r="O32">
        <v>1001898</v>
      </c>
      <c r="P32" s="14">
        <v>4120813</v>
      </c>
      <c r="Q32">
        <v>1041021</v>
      </c>
      <c r="R32">
        <v>997767</v>
      </c>
      <c r="S32">
        <v>906484</v>
      </c>
      <c r="T32">
        <v>986381</v>
      </c>
      <c r="U32" s="14">
        <v>3931653</v>
      </c>
      <c r="V32">
        <v>922225</v>
      </c>
      <c r="W32">
        <v>840065</v>
      </c>
      <c r="X32">
        <v>804833</v>
      </c>
      <c r="Y32">
        <v>841618</v>
      </c>
      <c r="Z32" s="14">
        <v>3408741</v>
      </c>
      <c r="AA32">
        <v>861912</v>
      </c>
      <c r="AB32">
        <v>879412</v>
      </c>
      <c r="AC32">
        <v>750930</v>
      </c>
      <c r="AD32">
        <v>800025</v>
      </c>
      <c r="AE32" s="14">
        <f t="shared" si="0"/>
        <v>3292279</v>
      </c>
    </row>
    <row r="33" spans="1:31" x14ac:dyDescent="0.25">
      <c r="A33" t="s">
        <v>25</v>
      </c>
      <c r="B33">
        <v>1055822</v>
      </c>
      <c r="C33">
        <v>1044677</v>
      </c>
      <c r="D33">
        <v>1226279</v>
      </c>
      <c r="E33">
        <v>1148374</v>
      </c>
      <c r="F33" s="14">
        <v>4475152</v>
      </c>
      <c r="G33">
        <v>1150898</v>
      </c>
      <c r="H33">
        <v>1240165</v>
      </c>
      <c r="I33">
        <v>1299936</v>
      </c>
      <c r="J33">
        <v>1324718</v>
      </c>
      <c r="K33" s="14">
        <v>5015717</v>
      </c>
      <c r="L33">
        <v>1386736</v>
      </c>
      <c r="M33">
        <v>1441812</v>
      </c>
      <c r="N33">
        <v>1544496</v>
      </c>
      <c r="O33">
        <v>1464813</v>
      </c>
      <c r="P33" s="14">
        <v>5837857</v>
      </c>
      <c r="Q33">
        <v>1339992</v>
      </c>
      <c r="R33">
        <v>1308340</v>
      </c>
      <c r="S33">
        <v>1327509</v>
      </c>
      <c r="T33">
        <v>1376385</v>
      </c>
      <c r="U33" s="14">
        <v>5352226</v>
      </c>
      <c r="V33">
        <v>1160732</v>
      </c>
      <c r="W33">
        <v>1105386</v>
      </c>
      <c r="X33">
        <v>1150894</v>
      </c>
      <c r="Y33">
        <v>1123793</v>
      </c>
      <c r="Z33" s="14">
        <v>4540805</v>
      </c>
      <c r="AA33">
        <v>1117319</v>
      </c>
      <c r="AB33">
        <v>1154018</v>
      </c>
      <c r="AC33">
        <v>1152162</v>
      </c>
      <c r="AD33">
        <v>1153960</v>
      </c>
      <c r="AE33" s="14">
        <f t="shared" si="0"/>
        <v>4577459</v>
      </c>
    </row>
    <row r="34" spans="1:31" x14ac:dyDescent="0.25">
      <c r="A34" t="s">
        <v>26</v>
      </c>
      <c r="B34">
        <v>683380</v>
      </c>
      <c r="C34">
        <v>659193</v>
      </c>
      <c r="D34">
        <v>703502</v>
      </c>
      <c r="E34">
        <v>655764</v>
      </c>
      <c r="F34" s="14">
        <v>2701839</v>
      </c>
      <c r="G34">
        <v>680715</v>
      </c>
      <c r="H34">
        <v>731588</v>
      </c>
      <c r="I34">
        <v>774852</v>
      </c>
      <c r="J34">
        <v>735596</v>
      </c>
      <c r="K34" s="14">
        <v>2922751</v>
      </c>
      <c r="L34">
        <v>767468</v>
      </c>
      <c r="M34">
        <v>923669</v>
      </c>
      <c r="N34">
        <v>927069</v>
      </c>
      <c r="O34">
        <v>848025</v>
      </c>
      <c r="P34" s="14">
        <v>3466231</v>
      </c>
      <c r="Q34">
        <v>870072</v>
      </c>
      <c r="R34">
        <v>896220</v>
      </c>
      <c r="S34">
        <v>840720</v>
      </c>
      <c r="T34">
        <v>802839</v>
      </c>
      <c r="U34" s="14">
        <v>3409851</v>
      </c>
      <c r="V34">
        <v>764324</v>
      </c>
      <c r="W34">
        <v>764927</v>
      </c>
      <c r="X34">
        <v>780234</v>
      </c>
      <c r="Y34">
        <v>751454</v>
      </c>
      <c r="Z34" s="14">
        <v>3060939</v>
      </c>
      <c r="AA34">
        <v>649091</v>
      </c>
      <c r="AB34">
        <v>783500</v>
      </c>
      <c r="AC34">
        <v>741950</v>
      </c>
      <c r="AD34">
        <v>649765</v>
      </c>
      <c r="AE34" s="14">
        <f t="shared" si="0"/>
        <v>2824306</v>
      </c>
    </row>
    <row r="35" spans="1:31" x14ac:dyDescent="0.25">
      <c r="A35" t="s">
        <v>27</v>
      </c>
      <c r="B35" t="s">
        <v>3</v>
      </c>
      <c r="C35" t="s">
        <v>3</v>
      </c>
      <c r="D35" t="s">
        <v>3</v>
      </c>
      <c r="E35" t="s">
        <v>3</v>
      </c>
      <c r="F35" s="14">
        <v>0</v>
      </c>
      <c r="G35" s="15" t="s">
        <v>3</v>
      </c>
      <c r="H35">
        <v>18342</v>
      </c>
      <c r="I35">
        <v>18680</v>
      </c>
      <c r="J35" s="15" t="s">
        <v>3</v>
      </c>
      <c r="K35" s="14">
        <v>37022</v>
      </c>
      <c r="L35" t="s">
        <v>3</v>
      </c>
      <c r="M35" t="s">
        <v>3</v>
      </c>
      <c r="N35" t="s">
        <v>3</v>
      </c>
      <c r="O35" t="s">
        <v>3</v>
      </c>
      <c r="P35" s="14">
        <v>0</v>
      </c>
      <c r="Q35" t="s">
        <v>3</v>
      </c>
      <c r="R35" t="s">
        <v>3</v>
      </c>
      <c r="S35" t="s">
        <v>3</v>
      </c>
      <c r="T35">
        <v>21442</v>
      </c>
      <c r="U35" s="14">
        <v>21442</v>
      </c>
      <c r="V35">
        <v>20251</v>
      </c>
      <c r="W35">
        <v>17826</v>
      </c>
      <c r="X35">
        <v>17207</v>
      </c>
      <c r="Y35">
        <v>21630</v>
      </c>
      <c r="Z35" s="14">
        <v>76914</v>
      </c>
      <c r="AA35" t="s">
        <v>3</v>
      </c>
      <c r="AB35" t="s">
        <v>3</v>
      </c>
      <c r="AC35" t="s">
        <v>3</v>
      </c>
      <c r="AD35" t="s">
        <v>3</v>
      </c>
      <c r="AE35" s="14">
        <f t="shared" si="0"/>
        <v>0</v>
      </c>
    </row>
    <row r="36" spans="1:31" ht="129.75" customHeight="1" x14ac:dyDescent="0.25">
      <c r="A36" s="11" t="s">
        <v>71</v>
      </c>
      <c r="B36" s="12"/>
      <c r="C36" s="12"/>
      <c r="D36" s="12"/>
      <c r="E36" s="12"/>
      <c r="F36" s="12"/>
      <c r="G36" s="12"/>
      <c r="H36" s="12"/>
      <c r="I36" s="12"/>
    </row>
    <row r="37" spans="1:31" x14ac:dyDescent="0.25">
      <c r="A37" t="s">
        <v>28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zoomScale="80" zoomScaleNormal="80" workbookViewId="0">
      <selection activeCell="P19" sqref="P19"/>
    </sheetView>
  </sheetViews>
  <sheetFormatPr defaultRowHeight="15" x14ac:dyDescent="0.25"/>
  <cols>
    <col min="1" max="1" width="30.7109375" customWidth="1"/>
    <col min="2" max="6" width="12.28515625" customWidth="1"/>
    <col min="7" max="7" width="12" customWidth="1"/>
    <col min="8" max="8" width="11.5703125" customWidth="1"/>
    <col min="13" max="13" width="20.28515625" customWidth="1"/>
    <col min="14" max="14" width="21" customWidth="1"/>
  </cols>
  <sheetData>
    <row r="1" spans="1:8" ht="60" customHeight="1" x14ac:dyDescent="0.25"/>
    <row r="3" spans="1:8" x14ac:dyDescent="0.25">
      <c r="A3" s="1" t="s">
        <v>78</v>
      </c>
    </row>
    <row r="4" spans="1:8" ht="15" customHeight="1" x14ac:dyDescent="0.25"/>
    <row r="5" spans="1:8" ht="15" customHeight="1" x14ac:dyDescent="0.25">
      <c r="A5" s="34" t="s">
        <v>30</v>
      </c>
      <c r="B5" s="28" t="s">
        <v>39</v>
      </c>
      <c r="C5" s="29"/>
      <c r="D5" s="29"/>
      <c r="E5" s="29"/>
      <c r="F5" s="35"/>
      <c r="G5" s="36" t="s">
        <v>80</v>
      </c>
      <c r="H5" s="37" t="s">
        <v>79</v>
      </c>
    </row>
    <row r="6" spans="1:8" x14ac:dyDescent="0.25">
      <c r="A6" s="38"/>
      <c r="B6" s="30">
        <v>2012</v>
      </c>
      <c r="C6" s="30">
        <v>2013</v>
      </c>
      <c r="D6" s="30">
        <v>2014</v>
      </c>
      <c r="E6" s="30">
        <v>2015</v>
      </c>
      <c r="F6" s="30">
        <v>2016</v>
      </c>
      <c r="G6" s="39"/>
      <c r="H6" s="40"/>
    </row>
    <row r="7" spans="1:8" x14ac:dyDescent="0.25">
      <c r="A7" s="42" t="s">
        <v>31</v>
      </c>
      <c r="B7" s="43">
        <v>31118740</v>
      </c>
      <c r="C7" s="43">
        <v>34412070</v>
      </c>
      <c r="D7" s="43">
        <v>33907718</v>
      </c>
      <c r="E7" s="43">
        <v>30651802</v>
      </c>
      <c r="F7" s="43">
        <f>VLOOKUP(A7,'Abate bovino'!$A$8:$AE$35,31,FALSE)</f>
        <v>29702048</v>
      </c>
      <c r="G7" s="44">
        <f>SUM(G8,G16,G26,G31,G35)</f>
        <v>0.99614854840986056</v>
      </c>
      <c r="H7" s="45" t="s">
        <v>29</v>
      </c>
    </row>
    <row r="8" spans="1:8" x14ac:dyDescent="0.25">
      <c r="A8" s="31" t="s">
        <v>32</v>
      </c>
      <c r="B8" s="32">
        <v>5941862</v>
      </c>
      <c r="C8" s="32">
        <v>6657244</v>
      </c>
      <c r="D8" s="32">
        <v>6520316</v>
      </c>
      <c r="E8" s="32">
        <v>6306428</v>
      </c>
      <c r="F8" s="32">
        <f>SUM(F9:F15)</f>
        <v>6709164</v>
      </c>
      <c r="G8" s="41">
        <f>F8/$F$7</f>
        <v>0.22588220179295382</v>
      </c>
      <c r="H8" s="33">
        <v>2</v>
      </c>
    </row>
    <row r="9" spans="1:8" x14ac:dyDescent="0.25">
      <c r="A9" s="6" t="s">
        <v>0</v>
      </c>
      <c r="B9" s="8">
        <v>2046868</v>
      </c>
      <c r="C9" s="8">
        <v>2289653</v>
      </c>
      <c r="D9" s="8">
        <v>2004591</v>
      </c>
      <c r="E9" s="8">
        <v>1904823</v>
      </c>
      <c r="F9" s="8">
        <f>VLOOKUP(A9,'Abate bovino'!$A$8:$AE$35,31,FALSE)</f>
        <v>2191620</v>
      </c>
      <c r="G9" s="19">
        <f t="shared" ref="G9:G38" si="0">F9/$F$7</f>
        <v>7.3786831130297811E-2</v>
      </c>
      <c r="H9" s="22">
        <v>7</v>
      </c>
    </row>
    <row r="10" spans="1:8" x14ac:dyDescent="0.25">
      <c r="A10" s="6" t="s">
        <v>1</v>
      </c>
      <c r="B10" s="8">
        <v>413401</v>
      </c>
      <c r="C10" s="8">
        <v>427501</v>
      </c>
      <c r="D10" s="8">
        <v>441728</v>
      </c>
      <c r="E10" s="8">
        <v>420205</v>
      </c>
      <c r="F10" s="8">
        <f>VLOOKUP(A10,'Abate bovino'!$A$8:$AE$35,31,FALSE)</f>
        <v>453595</v>
      </c>
      <c r="G10" s="19">
        <f t="shared" si="0"/>
        <v>1.5271505857104534E-2</v>
      </c>
      <c r="H10" s="23">
        <v>13</v>
      </c>
    </row>
    <row r="11" spans="1:8" x14ac:dyDescent="0.25">
      <c r="A11" s="6" t="s">
        <v>2</v>
      </c>
      <c r="B11" s="8">
        <v>215436</v>
      </c>
      <c r="C11" s="8">
        <v>223282</v>
      </c>
      <c r="D11" s="8">
        <v>242746</v>
      </c>
      <c r="E11" s="8">
        <v>235934</v>
      </c>
      <c r="F11" s="8">
        <f>VLOOKUP(A11,'Abate bovino'!$A$8:$AE$35,31,FALSE)</f>
        <v>253446</v>
      </c>
      <c r="G11" s="19">
        <f t="shared" si="0"/>
        <v>8.5329469536915437E-3</v>
      </c>
      <c r="H11" s="23">
        <v>17</v>
      </c>
    </row>
    <row r="12" spans="1:8" x14ac:dyDescent="0.25">
      <c r="A12" s="6" t="s">
        <v>4</v>
      </c>
      <c r="B12" s="17" t="s">
        <v>81</v>
      </c>
      <c r="C12" s="16">
        <v>74189</v>
      </c>
      <c r="D12" s="17" t="s">
        <v>82</v>
      </c>
      <c r="E12" s="17" t="s">
        <v>3</v>
      </c>
      <c r="F12" s="17">
        <f>VLOOKUP(A12,'Abate bovino'!$A$8:$AE$35,31,FALSE)</f>
        <v>63854</v>
      </c>
      <c r="G12" s="20">
        <f t="shared" si="0"/>
        <v>2.1498180866181349E-3</v>
      </c>
      <c r="H12" s="24">
        <v>25</v>
      </c>
    </row>
    <row r="13" spans="1:8" x14ac:dyDescent="0.25">
      <c r="A13" s="2" t="s">
        <v>5</v>
      </c>
      <c r="B13" s="9">
        <v>2177806</v>
      </c>
      <c r="C13" s="9">
        <v>2447439</v>
      </c>
      <c r="D13" s="9">
        <v>2624231</v>
      </c>
      <c r="E13" s="9">
        <v>2647762</v>
      </c>
      <c r="F13" s="9">
        <f>VLOOKUP(A13,'Abate bovino'!$A$8:$AE$35,31,FALSE)</f>
        <v>2724137</v>
      </c>
      <c r="G13" s="21">
        <f t="shared" si="0"/>
        <v>9.1715460159514928E-2</v>
      </c>
      <c r="H13" s="25">
        <v>5</v>
      </c>
    </row>
    <row r="14" spans="1:8" x14ac:dyDescent="0.25">
      <c r="A14" s="6" t="s">
        <v>6</v>
      </c>
      <c r="B14" s="17" t="s">
        <v>3</v>
      </c>
      <c r="C14" s="17" t="s">
        <v>3</v>
      </c>
      <c r="D14" s="17" t="s">
        <v>3</v>
      </c>
      <c r="E14" s="17" t="s">
        <v>3</v>
      </c>
      <c r="F14" s="17" t="s">
        <v>3</v>
      </c>
      <c r="G14" s="17" t="s">
        <v>3</v>
      </c>
      <c r="H14" s="24" t="s">
        <v>3</v>
      </c>
    </row>
    <row r="15" spans="1:8" x14ac:dyDescent="0.25">
      <c r="A15" s="6" t="s">
        <v>7</v>
      </c>
      <c r="B15" s="8">
        <v>1051092</v>
      </c>
      <c r="C15" s="8">
        <v>1195180</v>
      </c>
      <c r="D15" s="8">
        <v>1154265</v>
      </c>
      <c r="E15" s="8">
        <v>1097704</v>
      </c>
      <c r="F15" s="8">
        <f>VLOOKUP(A15,'Abate bovino'!$A$8:$AE$35,31,FALSE)</f>
        <v>1022512</v>
      </c>
      <c r="G15" s="19">
        <f t="shared" si="0"/>
        <v>3.4425639605726852E-2</v>
      </c>
      <c r="H15" s="23">
        <v>11</v>
      </c>
    </row>
    <row r="16" spans="1:8" x14ac:dyDescent="0.25">
      <c r="A16" s="31" t="s">
        <v>33</v>
      </c>
      <c r="B16" s="32">
        <v>3107526</v>
      </c>
      <c r="C16" s="32">
        <v>3334741</v>
      </c>
      <c r="D16" s="32">
        <v>3422232</v>
      </c>
      <c r="E16" s="32">
        <v>3167214</v>
      </c>
      <c r="F16" s="32">
        <f>SUM(F17:F25)</f>
        <v>2957997</v>
      </c>
      <c r="G16" s="41">
        <f t="shared" si="0"/>
        <v>9.9588991304572674E-2</v>
      </c>
      <c r="H16" s="33">
        <v>5</v>
      </c>
    </row>
    <row r="17" spans="1:8" x14ac:dyDescent="0.25">
      <c r="A17" s="6" t="s">
        <v>8</v>
      </c>
      <c r="B17" s="8">
        <v>683687</v>
      </c>
      <c r="C17" s="8">
        <v>720157</v>
      </c>
      <c r="D17" s="8">
        <v>833514</v>
      </c>
      <c r="E17" s="8">
        <v>839121</v>
      </c>
      <c r="F17" s="8">
        <f>VLOOKUP(A17,'Abate bovino'!$A$8:$AE$35,31,FALSE)</f>
        <v>776772</v>
      </c>
      <c r="G17" s="19">
        <f t="shared" si="0"/>
        <v>2.615213604125884E-2</v>
      </c>
      <c r="H17" s="24">
        <v>12</v>
      </c>
    </row>
    <row r="18" spans="1:8" x14ac:dyDescent="0.25">
      <c r="A18" s="6" t="s">
        <v>9</v>
      </c>
      <c r="B18" s="8">
        <v>156118</v>
      </c>
      <c r="C18" s="8">
        <v>196168</v>
      </c>
      <c r="D18" s="8">
        <v>152644</v>
      </c>
      <c r="E18" s="8">
        <v>133768</v>
      </c>
      <c r="F18" s="8">
        <f>VLOOKUP(A18,'Abate bovino'!$A$8:$AE$35,31,FALSE)</f>
        <v>127806</v>
      </c>
      <c r="G18" s="19">
        <f t="shared" si="0"/>
        <v>4.3029356090192837E-3</v>
      </c>
      <c r="H18" s="24">
        <v>21</v>
      </c>
    </row>
    <row r="19" spans="1:8" x14ac:dyDescent="0.25">
      <c r="A19" s="6" t="s">
        <v>10</v>
      </c>
      <c r="B19" s="8">
        <v>278992</v>
      </c>
      <c r="C19" s="8">
        <v>270338</v>
      </c>
      <c r="D19" s="8">
        <v>255733</v>
      </c>
      <c r="E19" s="8">
        <v>229445</v>
      </c>
      <c r="F19" s="8">
        <f>VLOOKUP(A19,'Abate bovino'!$A$8:$AE$35,31,FALSE)</f>
        <v>200079</v>
      </c>
      <c r="G19" s="19">
        <f t="shared" si="0"/>
        <v>6.7362021635679805E-3</v>
      </c>
      <c r="H19" s="24">
        <v>18</v>
      </c>
    </row>
    <row r="20" spans="1:8" x14ac:dyDescent="0.25">
      <c r="A20" s="6" t="s">
        <v>11</v>
      </c>
      <c r="B20" s="8">
        <v>115689</v>
      </c>
      <c r="C20" s="8">
        <v>119270</v>
      </c>
      <c r="D20" s="8">
        <v>110554</v>
      </c>
      <c r="E20" s="8">
        <v>109844</v>
      </c>
      <c r="F20" s="8">
        <f>VLOOKUP(A20,'Abate bovino'!$A$8:$AE$35,31,FALSE)</f>
        <v>90277</v>
      </c>
      <c r="G20" s="19">
        <f t="shared" si="0"/>
        <v>3.0394200426852721E-3</v>
      </c>
      <c r="H20" s="23">
        <v>22</v>
      </c>
    </row>
    <row r="21" spans="1:8" x14ac:dyDescent="0.25">
      <c r="A21" s="6" t="s">
        <v>12</v>
      </c>
      <c r="B21" s="8">
        <v>91483</v>
      </c>
      <c r="C21" s="8">
        <v>86618</v>
      </c>
      <c r="D21" s="8">
        <v>78098</v>
      </c>
      <c r="E21" s="8">
        <v>75167</v>
      </c>
      <c r="F21" s="8">
        <f>VLOOKUP(A21,'Abate bovino'!$A$8:$AE$35,31,FALSE)</f>
        <v>81731</v>
      </c>
      <c r="G21" s="19">
        <f t="shared" si="0"/>
        <v>2.7516957753216209E-3</v>
      </c>
      <c r="H21" s="22">
        <v>24</v>
      </c>
    </row>
    <row r="22" spans="1:8" x14ac:dyDescent="0.25">
      <c r="A22" s="6" t="s">
        <v>13</v>
      </c>
      <c r="B22" s="8">
        <v>302273</v>
      </c>
      <c r="C22" s="8">
        <v>320896</v>
      </c>
      <c r="D22" s="8">
        <v>324485</v>
      </c>
      <c r="E22" s="8">
        <v>314289</v>
      </c>
      <c r="F22" s="8">
        <f>VLOOKUP(A22,'Abate bovino'!$A$8:$AE$35,31,FALSE)</f>
        <v>299853</v>
      </c>
      <c r="G22" s="19">
        <f t="shared" si="0"/>
        <v>1.0095364467796969E-2</v>
      </c>
      <c r="H22" s="24">
        <v>16</v>
      </c>
    </row>
    <row r="23" spans="1:8" x14ac:dyDescent="0.25">
      <c r="A23" s="6" t="s">
        <v>14</v>
      </c>
      <c r="B23" s="8">
        <v>201128</v>
      </c>
      <c r="C23" s="8">
        <v>210921</v>
      </c>
      <c r="D23" s="8">
        <v>192613</v>
      </c>
      <c r="E23" s="8">
        <v>159319</v>
      </c>
      <c r="F23" s="8">
        <f>VLOOKUP(A23,'Abate bovino'!$A$8:$AE$35,31,FALSE)</f>
        <v>152882</v>
      </c>
      <c r="G23" s="19">
        <f t="shared" si="0"/>
        <v>5.147187156926014E-3</v>
      </c>
      <c r="H23" s="22">
        <v>19</v>
      </c>
    </row>
    <row r="24" spans="1:8" x14ac:dyDescent="0.25">
      <c r="A24" s="6" t="s">
        <v>15</v>
      </c>
      <c r="B24" s="8">
        <v>105622</v>
      </c>
      <c r="C24" s="8">
        <v>101000</v>
      </c>
      <c r="D24" s="8">
        <v>101896</v>
      </c>
      <c r="E24" s="8">
        <v>87476</v>
      </c>
      <c r="F24" s="8">
        <f>VLOOKUP(A24,'Abate bovino'!$A$8:$AE$35,31,FALSE)</f>
        <v>87027</v>
      </c>
      <c r="G24" s="19">
        <f t="shared" si="0"/>
        <v>2.9299999784526643E-3</v>
      </c>
      <c r="H24" s="24">
        <v>23</v>
      </c>
    </row>
    <row r="25" spans="1:8" x14ac:dyDescent="0.25">
      <c r="A25" s="6" t="s">
        <v>16</v>
      </c>
      <c r="B25" s="8">
        <v>1172534</v>
      </c>
      <c r="C25" s="8">
        <v>1309373</v>
      </c>
      <c r="D25" s="8">
        <v>1372695</v>
      </c>
      <c r="E25" s="8">
        <v>1218785</v>
      </c>
      <c r="F25" s="8">
        <f>VLOOKUP(A25,'Abate bovino'!$A$8:$AE$35,31,FALSE)</f>
        <v>1141570</v>
      </c>
      <c r="G25" s="19">
        <f t="shared" si="0"/>
        <v>3.8434050069544028E-2</v>
      </c>
      <c r="H25" s="24">
        <v>10</v>
      </c>
    </row>
    <row r="26" spans="1:8" x14ac:dyDescent="0.25">
      <c r="A26" s="31" t="s">
        <v>34</v>
      </c>
      <c r="B26" s="32">
        <v>6275352</v>
      </c>
      <c r="C26" s="32">
        <v>7089620</v>
      </c>
      <c r="D26" s="32">
        <v>7333707</v>
      </c>
      <c r="E26" s="32">
        <v>6449604</v>
      </c>
      <c r="F26" s="32">
        <f>SUM(F27:F30)</f>
        <v>5722407</v>
      </c>
      <c r="G26" s="41">
        <f t="shared" si="0"/>
        <v>0.19266035123234601</v>
      </c>
      <c r="H26" s="33">
        <v>3</v>
      </c>
    </row>
    <row r="27" spans="1:8" x14ac:dyDescent="0.25">
      <c r="A27" s="6" t="s">
        <v>17</v>
      </c>
      <c r="B27" s="8">
        <v>2480113</v>
      </c>
      <c r="C27" s="8">
        <v>3032618</v>
      </c>
      <c r="D27" s="8">
        <v>3240379</v>
      </c>
      <c r="E27" s="8">
        <v>2840812</v>
      </c>
      <c r="F27" s="8">
        <f>VLOOKUP(A27,'Abate bovino'!$A$8:$AE$35,31,FALSE)</f>
        <v>2469873</v>
      </c>
      <c r="G27" s="19">
        <f t="shared" si="0"/>
        <v>8.3154973017348838E-2</v>
      </c>
      <c r="H27" s="24">
        <v>6</v>
      </c>
    </row>
    <row r="28" spans="1:8" x14ac:dyDescent="0.25">
      <c r="A28" s="6" t="s">
        <v>18</v>
      </c>
      <c r="B28" s="8">
        <v>272292</v>
      </c>
      <c r="C28" s="8">
        <v>317528</v>
      </c>
      <c r="D28" s="8">
        <v>381357</v>
      </c>
      <c r="E28" s="8">
        <v>351270</v>
      </c>
      <c r="F28" s="8">
        <f>VLOOKUP(A28,'Abate bovino'!$A$8:$AE$35,31,FALSE)</f>
        <v>309559</v>
      </c>
      <c r="G28" s="19">
        <f t="shared" si="0"/>
        <v>1.0422143281163643E-2</v>
      </c>
      <c r="H28" s="24">
        <v>15</v>
      </c>
    </row>
    <row r="29" spans="1:8" x14ac:dyDescent="0.25">
      <c r="A29" s="6" t="s">
        <v>19</v>
      </c>
      <c r="B29" s="8">
        <v>174475</v>
      </c>
      <c r="C29" s="8">
        <v>190535</v>
      </c>
      <c r="D29" s="8">
        <v>187997</v>
      </c>
      <c r="E29" s="8">
        <v>205011</v>
      </c>
      <c r="F29" s="8">
        <f>VLOOKUP(A29,'Abate bovino'!$A$8:$AE$35,31,FALSE)</f>
        <v>150625</v>
      </c>
      <c r="G29" s="19">
        <f t="shared" si="0"/>
        <v>5.0711991307804769E-3</v>
      </c>
      <c r="H29" s="22">
        <v>20</v>
      </c>
    </row>
    <row r="30" spans="1:8" x14ac:dyDescent="0.25">
      <c r="A30" s="6" t="s">
        <v>20</v>
      </c>
      <c r="B30" s="8">
        <v>3348472</v>
      </c>
      <c r="C30" s="8">
        <v>3548939</v>
      </c>
      <c r="D30" s="8">
        <v>3523974</v>
      </c>
      <c r="E30" s="8">
        <v>3052511</v>
      </c>
      <c r="F30" s="8">
        <f>VLOOKUP(A30,'Abate bovino'!$A$8:$AE$35,31,FALSE)</f>
        <v>2792350</v>
      </c>
      <c r="G30" s="19">
        <f t="shared" si="0"/>
        <v>9.4012035803053048E-2</v>
      </c>
      <c r="H30" s="22">
        <v>4</v>
      </c>
    </row>
    <row r="31" spans="1:8" x14ac:dyDescent="0.25">
      <c r="A31" s="31" t="s">
        <v>35</v>
      </c>
      <c r="B31" s="32">
        <v>3701609</v>
      </c>
      <c r="C31" s="32">
        <v>3750795</v>
      </c>
      <c r="D31" s="32">
        <v>3768879</v>
      </c>
      <c r="E31" s="32">
        <v>3508932</v>
      </c>
      <c r="F31" s="32">
        <f>SUM(F32:F34)</f>
        <v>3504040</v>
      </c>
      <c r="G31" s="41">
        <f t="shared" si="0"/>
        <v>0.11797300980726985</v>
      </c>
      <c r="H31" s="33">
        <v>4</v>
      </c>
    </row>
    <row r="32" spans="1:8" x14ac:dyDescent="0.25">
      <c r="A32" s="6" t="s">
        <v>21</v>
      </c>
      <c r="B32" s="8">
        <v>1346753</v>
      </c>
      <c r="C32" s="8">
        <v>1424743</v>
      </c>
      <c r="D32" s="8">
        <v>1450453</v>
      </c>
      <c r="E32" s="8">
        <v>1246820</v>
      </c>
      <c r="F32" s="8">
        <f>VLOOKUP(A32,'Abate bovino'!$A$8:$AE$35,31,FALSE)</f>
        <v>1198329</v>
      </c>
      <c r="G32" s="19">
        <f t="shared" si="0"/>
        <v>4.0344995739014358E-2</v>
      </c>
      <c r="H32" s="24">
        <v>9</v>
      </c>
    </row>
    <row r="33" spans="1:8" x14ac:dyDescent="0.25">
      <c r="A33" s="6" t="s">
        <v>22</v>
      </c>
      <c r="B33" s="8">
        <v>420706</v>
      </c>
      <c r="C33" s="8">
        <v>405425</v>
      </c>
      <c r="D33" s="8">
        <v>432871</v>
      </c>
      <c r="E33" s="8">
        <v>440314</v>
      </c>
      <c r="F33" s="8">
        <f>VLOOKUP(A33,'Abate bovino'!$A$8:$AE$35,31,FALSE)</f>
        <v>407877</v>
      </c>
      <c r="G33" s="19">
        <f t="shared" si="0"/>
        <v>1.3732285396616422E-2</v>
      </c>
      <c r="H33" s="22">
        <v>14</v>
      </c>
    </row>
    <row r="34" spans="1:8" x14ac:dyDescent="0.25">
      <c r="A34" s="6" t="s">
        <v>23</v>
      </c>
      <c r="B34" s="16">
        <v>1934150</v>
      </c>
      <c r="C34" s="16">
        <v>1920627</v>
      </c>
      <c r="D34" s="16">
        <v>1885555</v>
      </c>
      <c r="E34" s="8">
        <v>1821798</v>
      </c>
      <c r="F34" s="8">
        <f>VLOOKUP(A34,'Abate bovino'!$A$8:$AE$35,31,FALSE)</f>
        <v>1897834</v>
      </c>
      <c r="G34" s="19">
        <f t="shared" si="0"/>
        <v>6.3895728671639077E-2</v>
      </c>
      <c r="H34" s="24">
        <v>8</v>
      </c>
    </row>
    <row r="35" spans="1:8" x14ac:dyDescent="0.25">
      <c r="A35" s="31" t="s">
        <v>36</v>
      </c>
      <c r="B35" s="32">
        <v>11964303</v>
      </c>
      <c r="C35" s="32">
        <v>13424901</v>
      </c>
      <c r="D35" s="32">
        <v>12715172</v>
      </c>
      <c r="E35" s="32">
        <v>11087399</v>
      </c>
      <c r="F35" s="32">
        <f>SUM(F36:F39)</f>
        <v>10694044</v>
      </c>
      <c r="G35" s="41">
        <f t="shared" si="0"/>
        <v>0.36004399427271816</v>
      </c>
      <c r="H35" s="33">
        <v>1</v>
      </c>
    </row>
    <row r="36" spans="1:8" x14ac:dyDescent="0.25">
      <c r="A36" s="6" t="s">
        <v>24</v>
      </c>
      <c r="B36" s="8">
        <v>3988813</v>
      </c>
      <c r="C36" s="8">
        <v>4120813</v>
      </c>
      <c r="D36" s="8">
        <v>3931653</v>
      </c>
      <c r="E36" s="8">
        <v>3408741</v>
      </c>
      <c r="F36" s="8">
        <f>VLOOKUP(A36,'Abate bovino'!$A$8:$AE$35,31,FALSE)</f>
        <v>3292279</v>
      </c>
      <c r="G36" s="19">
        <f t="shared" si="0"/>
        <v>0.11084350143128177</v>
      </c>
      <c r="H36" s="22">
        <v>2</v>
      </c>
    </row>
    <row r="37" spans="1:8" x14ac:dyDescent="0.25">
      <c r="A37" s="6" t="s">
        <v>25</v>
      </c>
      <c r="B37" s="8">
        <v>5015717</v>
      </c>
      <c r="C37" s="8">
        <v>5837857</v>
      </c>
      <c r="D37" s="8">
        <v>5352226</v>
      </c>
      <c r="E37" s="8">
        <v>4540805</v>
      </c>
      <c r="F37" s="8">
        <f>VLOOKUP(A37,'Abate bovino'!$A$8:$AE$35,31,FALSE)</f>
        <v>4577459</v>
      </c>
      <c r="G37" s="19">
        <f t="shared" si="0"/>
        <v>0.15411257163142419</v>
      </c>
      <c r="H37" s="24">
        <v>1</v>
      </c>
    </row>
    <row r="38" spans="1:8" x14ac:dyDescent="0.25">
      <c r="A38" s="6" t="s">
        <v>26</v>
      </c>
      <c r="B38" s="8">
        <v>2922751</v>
      </c>
      <c r="C38" s="8">
        <v>3466231</v>
      </c>
      <c r="D38" s="8">
        <v>3409851</v>
      </c>
      <c r="E38" s="8">
        <v>3060939</v>
      </c>
      <c r="F38" s="8">
        <f>VLOOKUP(A38,'Abate bovino'!$A$8:$AE$35,31,FALSE)</f>
        <v>2824306</v>
      </c>
      <c r="G38" s="19">
        <f t="shared" si="0"/>
        <v>9.508792121001218E-2</v>
      </c>
      <c r="H38" s="22">
        <v>3</v>
      </c>
    </row>
    <row r="39" spans="1:8" x14ac:dyDescent="0.25">
      <c r="A39" s="7" t="s">
        <v>27</v>
      </c>
      <c r="B39" s="18" t="s">
        <v>83</v>
      </c>
      <c r="C39" s="18" t="s">
        <v>3</v>
      </c>
      <c r="D39" s="18" t="s">
        <v>84</v>
      </c>
      <c r="E39" s="10">
        <v>76914</v>
      </c>
      <c r="F39" s="10" t="s">
        <v>3</v>
      </c>
      <c r="G39" s="10" t="s">
        <v>3</v>
      </c>
      <c r="H39" s="26" t="s">
        <v>3</v>
      </c>
    </row>
    <row r="41" spans="1:8" x14ac:dyDescent="0.25">
      <c r="A41" s="3" t="s">
        <v>28</v>
      </c>
    </row>
    <row r="42" spans="1:8" x14ac:dyDescent="0.25">
      <c r="A42" s="4" t="s">
        <v>37</v>
      </c>
    </row>
    <row r="43" spans="1:8" x14ac:dyDescent="0.25">
      <c r="A43" s="5" t="s">
        <v>38</v>
      </c>
    </row>
    <row r="44" spans="1:8" x14ac:dyDescent="0.25">
      <c r="A44" s="3" t="s">
        <v>72</v>
      </c>
    </row>
    <row r="45" spans="1:8" x14ac:dyDescent="0.25">
      <c r="A45" s="27" t="s">
        <v>73</v>
      </c>
      <c r="B45" s="27"/>
      <c r="C45" s="27"/>
      <c r="D45" s="27"/>
      <c r="E45" s="27"/>
      <c r="F45" s="27"/>
      <c r="G45" s="27"/>
      <c r="H45" s="27"/>
    </row>
    <row r="46" spans="1:8" x14ac:dyDescent="0.25">
      <c r="A46" s="27"/>
      <c r="B46" s="27"/>
      <c r="C46" s="27"/>
      <c r="D46" s="27"/>
      <c r="E46" s="27"/>
      <c r="F46" s="27"/>
      <c r="G46" s="27"/>
      <c r="H46" s="27"/>
    </row>
  </sheetData>
  <sortState ref="M8:N39">
    <sortCondition ref="N8:N39"/>
  </sortState>
  <mergeCells count="5">
    <mergeCell ref="A5:A6"/>
    <mergeCell ref="A45:H46"/>
    <mergeCell ref="B5:F5"/>
    <mergeCell ref="G5:G6"/>
    <mergeCell ref="H5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Abate bovino</vt:lpstr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Yuri Freitas</cp:lastModifiedBy>
  <dcterms:created xsi:type="dcterms:W3CDTF">2017-03-09T11:49:38Z</dcterms:created>
  <dcterms:modified xsi:type="dcterms:W3CDTF">2018-02-22T14:28:42Z</dcterms:modified>
</cp:coreProperties>
</file>